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11580" activeTab="0"/>
  </bookViews>
  <sheets>
    <sheet name="13.03.13" sheetId="1" r:id="rId1"/>
    <sheet name="Лист1" sheetId="2" r:id="rId2"/>
  </sheets>
  <definedNames>
    <definedName name="_ftn1" localSheetId="0">'13.03.13'!#REF!</definedName>
    <definedName name="_ftn2" localSheetId="0">'13.03.13'!#REF!</definedName>
    <definedName name="_ftnref1" localSheetId="0">'13.03.13'!#REF!</definedName>
    <definedName name="_ftnref2" localSheetId="0">'13.03.13'!#REF!</definedName>
  </definedNames>
  <calcPr fullCalcOnLoad="1"/>
</workbook>
</file>

<file path=xl/sharedStrings.xml><?xml version="1.0" encoding="utf-8"?>
<sst xmlns="http://schemas.openxmlformats.org/spreadsheetml/2006/main" count="267" uniqueCount="164">
  <si>
    <t>Наименование показателя</t>
  </si>
  <si>
    <t>из них:</t>
  </si>
  <si>
    <t xml:space="preserve">       в том числе:</t>
  </si>
  <si>
    <t>Всего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</si>
  <si>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</si>
  <si>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</si>
  <si>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</si>
  <si>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</si>
  <si>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</si>
  <si>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</si>
  <si>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</si>
  <si>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</si>
  <si>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</si>
  <si>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</si>
  <si>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</si>
  <si>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</si>
  <si>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</si>
  <si>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</si>
  <si>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</si>
  <si>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</si>
  <si>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</si>
  <si>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</si>
  <si>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</si>
  <si>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</si>
  <si>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</si>
  <si>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</si>
  <si>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</si>
  <si>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</si>
  <si>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</si>
  <si>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</si>
  <si>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</si>
  <si>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</si>
  <si>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</si>
  <si>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</si>
  <si>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</si>
  <si>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</si>
  <si>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</si>
  <si>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Услуга № 1</t>
  </si>
  <si>
    <t>Услуга № 2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</si>
  <si>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</si>
  <si>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</si>
  <si>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</si>
  <si>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Бюджетные инвестиции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</si>
  <si>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</si>
  <si>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</si>
  <si>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</si>
  <si>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</si>
  <si>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</si>
  <si>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</si>
  <si>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</si>
  <si>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</si>
  <si>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</si>
  <si>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</si>
  <si>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</si>
  <si>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</si>
  <si>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</si>
  <si>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</si>
  <si>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</si>
  <si>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</si>
  <si>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</si>
  <si>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</si>
  <si>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</si>
  <si>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</si>
  <si>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</si>
  <si>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</si>
  <si>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</si>
  <si>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</si>
  <si>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</si>
  <si>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</si>
  <si>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</si>
  <si>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</si>
  <si>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</si>
  <si>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</si>
  <si>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</si>
  <si>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</si>
  <si>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</si>
  <si>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</si>
  <si>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</si>
  <si>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</si>
  <si>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</si>
  <si>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</si>
  <si>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 xml:space="preserve">Поступление нефинансовых активов, всего 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</si>
  <si>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</si>
  <si>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</si>
  <si>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</si>
  <si>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</si>
  <si>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</si>
  <si>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</si>
  <si>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</si>
  <si>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</si>
  <si>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</si>
  <si>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</si>
  <si>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</si>
  <si>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</si>
  <si>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</si>
  <si>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</si>
  <si>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</si>
  <si>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</si>
  <si>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</si>
  <si>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 Цели деятельности муниципального бюджетного учреждения (подразделения):</t>
  </si>
  <si>
    <t>Адрес фактического местонахождения муниципального бюджетного учреждения (подразделения)</t>
  </si>
  <si>
    <t>Наименование муниципального бюджетного учреждения (подразделения)</t>
  </si>
  <si>
    <t xml:space="preserve">I.  Сведения о деятельности муниципального бюджетного учреждения </t>
  </si>
  <si>
    <t>1.2. Виды деятельности муниципального бюджетного учреждения (подразделения):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</si>
  <si>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</si>
  <si>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</si>
  <si>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</si>
  <si>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</si>
  <si>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</si>
  <si>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</si>
  <si>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</si>
  <si>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 всего:</t>
  </si>
  <si>
    <t>3.2. Кредиторская задолженность по расчетам с поставщиками и подрядчиками за счет средств местного бюджета, всего:</t>
  </si>
  <si>
    <t>Код по бюджетной классификации операции сектора муниципального управления</t>
  </si>
  <si>
    <t xml:space="preserve">   (подпись)                            (расшифровка подписи)</t>
  </si>
  <si>
    <t>Субсидии на выполнении муниципального задания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</si>
  <si>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</si>
  <si>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 учреждения (подразделения)</t>
  </si>
  <si>
    <t>Заместитель руководителя муниципального бюджетного учреждения (подразделения) по финансовым вопросам</t>
  </si>
  <si>
    <t>Главный бухгалтер муниципального бюджетного учреждения (подразделения)</t>
  </si>
  <si>
    <t>Коды доходов бюджетной классификации</t>
  </si>
  <si>
    <t>ххх 0000000000 0000 130</t>
  </si>
  <si>
    <t>ххх 0000000000 0000 180</t>
  </si>
  <si>
    <t xml:space="preserve">Приложение № 2 к постановлению Главы 
МР «Сунтарский улус (район)»
от 3 ноября 2011 года № 267
</t>
  </si>
  <si>
    <t>Операции по лицевым счетам, открытым в органах Управления Министерства финансов в Сунтарском улусе (районе)</t>
  </si>
  <si>
    <t>Дополнительные классификации по субвенциям</t>
  </si>
  <si>
    <t>Муниципальное бюджетное общеобразовательное учреждение "Кемпендяйская средняя общеобразовательная школа им. В.И. Иванова" муниципального района "Сунтарский улус (район)" Республики Саха (Якутия)</t>
  </si>
  <si>
    <t>Саха /Якутия/ Респ, Сунтарский улус, с.Кемпендяй, пер.Школьный, 9.</t>
  </si>
  <si>
    <t>Администрация муниципального района "Сунтарский улус (район)"</t>
  </si>
  <si>
    <t>Афанасьева И.П.</t>
  </si>
  <si>
    <t>Иные работы и услуги по 226</t>
  </si>
  <si>
    <t>Уплата налогов, госпошлин</t>
  </si>
  <si>
    <t>Увеличение основных средств</t>
  </si>
  <si>
    <t>Увеличение мат.запасов</t>
  </si>
  <si>
    <t xml:space="preserve">Поступление от иной приносящей доход деятельности финансовых активов, всего </t>
  </si>
  <si>
    <t>Достижение воспитанниками высокого уровня развития культуры, нравственности, приобщения к общечеловеческим ценностям; развитие личности, талантов, умственных и физических способностей ребенка в самом полном их объеме; воспитание уважения к правам человека, уважения к языкам, национальным ценностям страны, в которой ребенок проживает;воспитание бережного отношения к окружающей природе.</t>
  </si>
  <si>
    <t>предоставление в соответствии с муниципальным заказом бесплатного начального общего, основного общего, среднего (полного) общего образования по основным общеобразоватеьным программам; создание благоприятных условий для освоения обучающимися образовательных программ на основе федеральных, государственных образовательных стандартов; обучения, воспитания и разностороннего развития личности, в том числе путем удовлетворения потребностей обучающихся в самообразовании и получении дополнительных общеобразовательных программ за пределами определяющих статус Бюджетного учреждения основных образовательных программ, обеспечения охраны здоровья обучающихся; формирование общей культуры личности обучающихся на основе усвоения основных общеобразовательных программ, их адаптации к жизни в обществе; создание благоприятных условий, способствующих умственному, эмоциональному и физическому развитию, самооутверждению и самореализации личности; обеспечение охраны и укрепления здоровья обучающихся; воспитание чувств патриотизма, человеческого достоинтсва, честности, милосердия, доброты и ответственности.</t>
  </si>
  <si>
    <t>оказание социально-психологической и педагогической помощи несовершеннолетним с ограниченными возможностями здоровья и (или) отклонениями в поведении либо несовершеннолетним, имеющим проблемы в обучении; выявляет семьи, находящиеся в социально опасном положении и оказывает им помощь в обучении и воспитании несовершеннолетных; выявляет несовершеннолетних, находящихся в социально-опасном положении, принимает меры по получении ими общего образования; выявляет и ведет учет несовершеннолетних, не посещающих или систематически пропускающих по неуважительным причинам занятия в образовательных учреждениях, принимает соответствующие меры в отношении родителей или иных законных представителей, не исполняющих свои обязанности по получению образования несовершеннолетними, направляет материалы в их отношении в комиссию  по делам несоверошеннолетних и защите их прав; обеспечивает организацию в образовательных учреждениях общедоступных спортивных секций, технических и иных кружков, клубов и привлечение к участию в них несовершеннолетних; осуществляет меры по реализации программ и методик, направленных на формирование законопослушного поведения несовершеннолетних.</t>
  </si>
  <si>
    <t>Субсидия на организацию отдыха и оздоровления детей в каникулярное время (РБ)</t>
  </si>
  <si>
    <t>Субсидия на организацию отдыха и оздоровления детей в каникулярное время (МБ)</t>
  </si>
  <si>
    <t>Иннокентьев Г.В.</t>
  </si>
  <si>
    <r>
      <t xml:space="preserve">тел. </t>
    </r>
    <r>
      <rPr>
        <u val="single"/>
        <sz val="11"/>
        <rFont val="Times New Roman"/>
        <family val="1"/>
      </rPr>
      <t>28-8-95</t>
    </r>
  </si>
  <si>
    <t>Еремеев Г.М.</t>
  </si>
  <si>
    <t>051</t>
  </si>
  <si>
    <t>Целевая субсидия (налог на имущество за 3,4квартал)</t>
  </si>
  <si>
    <t>Целевая субсидия (классное руководство)</t>
  </si>
  <si>
    <r>
      <t xml:space="preserve">Исполнитель: </t>
    </r>
    <r>
      <rPr>
        <u val="single"/>
        <sz val="11"/>
        <rFont val="Times New Roman"/>
        <family val="1"/>
      </rPr>
      <t>Афанасьева Ия Петровна</t>
    </r>
  </si>
  <si>
    <t>Начальник МКУ "МОУО"</t>
  </si>
  <si>
    <t xml:space="preserve">000 0000000000 0000 </t>
  </si>
  <si>
    <t>556 3000000000 0000 000</t>
  </si>
  <si>
    <t>556 0000000000 0000 180</t>
  </si>
  <si>
    <t>556 0000000000 0000 190</t>
  </si>
  <si>
    <t>на 2013 год с учетом изменений</t>
  </si>
  <si>
    <t>16177</t>
  </si>
  <si>
    <t>7022</t>
  </si>
  <si>
    <t>Целевая субсидия (антитеррористическая безопасность)</t>
  </si>
  <si>
    <t>1424005420/142401001</t>
  </si>
  <si>
    <t>7024</t>
  </si>
  <si>
    <t>7025</t>
  </si>
  <si>
    <t>Целевая субсидия (организация питания детей оздоровительного лагеря)</t>
  </si>
  <si>
    <t>Целевая субсидия (зарплата работников оздоровительного лагеря)</t>
  </si>
  <si>
    <r>
      <t>"11" сентября 20</t>
    </r>
    <r>
      <rPr>
        <u val="single"/>
        <sz val="11"/>
        <rFont val="Times New Roman"/>
        <family val="1"/>
      </rPr>
      <t>13</t>
    </r>
    <r>
      <rPr>
        <sz val="11"/>
        <rFont val="Times New Roman"/>
        <family val="1"/>
      </rPr>
      <t xml:space="preserve"> г.</t>
    </r>
  </si>
  <si>
    <t>"_11_"_сентября_ 2013г.</t>
  </si>
  <si>
    <t xml:space="preserve">   "11" сентября 2013г.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</si>
</sst>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[$-FC19]d\ mmmm\ yyyy\ &quot;г.&quot;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b/>
      <i/>
      <u val="single"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 shrinkToFit="1"/>
    </xf>
    <xf numFmtId="0" fontId="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2" fontId="1" fillId="0" borderId="0" xfId="0" applyNumberFormat="1" applyFont="1" applyAlignment="1">
      <alignment vertical="top" wrapText="1"/>
    </xf>
    <xf numFmtId="1" fontId="2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 shrinkToFit="1"/>
    </xf>
    <xf numFmtId="0" fontId="2" fillId="0" borderId="13" xfId="0" applyFont="1" applyBorder="1" applyAlignment="1">
      <alignment vertical="top" wrapText="1" shrinkToFit="1"/>
    </xf>
    <xf numFmtId="0" fontId="2" fillId="0" borderId="14" xfId="0" applyFont="1" applyBorder="1" applyAlignment="1">
      <alignment vertical="top" wrapText="1" shrinkToFit="1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tabSelected="1" zoomScale="85" zoomScaleNormal="85" zoomScaleSheetLayoutView="100" zoomScalePageLayoutView="0" workbookViewId="0" topLeftCell="A1">
      <selection activeCell="L97" sqref="L97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5.00390625" style="2" customWidth="1"/>
    <col min="5" max="5" width="15.375" style="3" customWidth="1"/>
    <col min="6" max="6" width="17.25390625" style="3" customWidth="1"/>
    <col min="7" max="7" width="16.00390625" style="2" customWidth="1"/>
    <col min="8" max="8" width="15.375" style="2" customWidth="1"/>
    <col min="9" max="9" width="12.75390625" style="2" customWidth="1"/>
    <col min="10" max="10" width="9.125" style="2" customWidth="1"/>
    <col min="11" max="11" width="11.75390625" style="2" bestFit="1" customWidth="1"/>
    <col min="12" max="16384" width="9.125" style="2" customWidth="1"/>
  </cols>
  <sheetData>
    <row r="1" spans="6:9" ht="38.25" customHeight="1">
      <c r="F1" s="77" t="s">
        <v>123</v>
      </c>
      <c r="G1" s="77"/>
      <c r="H1" s="77"/>
      <c r="I1" s="36"/>
    </row>
    <row r="2" spans="6:8" ht="15" customHeight="1">
      <c r="F2" s="78" t="s">
        <v>9</v>
      </c>
      <c r="G2" s="78"/>
      <c r="H2" s="78"/>
    </row>
    <row r="3" spans="6:9" ht="32.25" customHeight="1">
      <c r="F3" s="79" t="s">
        <v>147</v>
      </c>
      <c r="G3" s="79"/>
      <c r="H3" s="79"/>
      <c r="I3" s="37"/>
    </row>
    <row r="4" spans="6:9" ht="24.75" customHeight="1">
      <c r="F4" s="80" t="s">
        <v>75</v>
      </c>
      <c r="G4" s="80"/>
      <c r="H4" s="80"/>
      <c r="I4" s="38"/>
    </row>
    <row r="5" spans="6:9" ht="26.25" customHeight="1">
      <c r="F5" s="81" t="s">
        <v>142</v>
      </c>
      <c r="G5" s="81"/>
      <c r="H5" s="81"/>
      <c r="I5" s="39"/>
    </row>
    <row r="6" spans="6:9" ht="15" customHeight="1">
      <c r="F6" s="77" t="s">
        <v>114</v>
      </c>
      <c r="G6" s="77"/>
      <c r="H6" s="77"/>
      <c r="I6" s="36"/>
    </row>
    <row r="7" spans="6:9" ht="29.25" customHeight="1">
      <c r="F7" s="82" t="s">
        <v>162</v>
      </c>
      <c r="G7" s="82"/>
      <c r="H7" s="82"/>
      <c r="I7" s="40"/>
    </row>
    <row r="9" spans="1:8" ht="18.75">
      <c r="A9" s="83" t="s">
        <v>12</v>
      </c>
      <c r="B9" s="83"/>
      <c r="C9" s="83"/>
      <c r="D9" s="83"/>
      <c r="E9" s="83"/>
      <c r="F9" s="83"/>
      <c r="G9" s="83"/>
      <c r="H9" s="83"/>
    </row>
    <row r="10" spans="1:8" ht="18.75">
      <c r="A10" s="83" t="s">
        <v>152</v>
      </c>
      <c r="B10" s="83"/>
      <c r="C10" s="83"/>
      <c r="D10" s="83"/>
      <c r="E10" s="83"/>
      <c r="F10" s="83"/>
      <c r="G10" s="83"/>
      <c r="H10" s="83"/>
    </row>
    <row r="11" spans="1:8" ht="18.75">
      <c r="A11" s="25"/>
      <c r="B11" s="25"/>
      <c r="C11" s="25"/>
      <c r="D11" s="25"/>
      <c r="E11" s="25"/>
      <c r="F11" s="25"/>
      <c r="G11" s="25"/>
      <c r="H11" s="13" t="s">
        <v>13</v>
      </c>
    </row>
    <row r="12" spans="1:8" ht="15.75" customHeight="1">
      <c r="A12" s="25"/>
      <c r="B12" s="25"/>
      <c r="C12" s="25"/>
      <c r="D12" s="25"/>
      <c r="E12" s="25"/>
      <c r="F12" s="25"/>
      <c r="G12" s="6" t="s">
        <v>14</v>
      </c>
      <c r="H12" s="7"/>
    </row>
    <row r="13" spans="1:8" ht="18" customHeight="1">
      <c r="A13" s="84" t="s">
        <v>163</v>
      </c>
      <c r="B13" s="84"/>
      <c r="C13" s="84"/>
      <c r="D13" s="84"/>
      <c r="E13" s="84"/>
      <c r="F13" s="84"/>
      <c r="G13" s="6" t="s">
        <v>15</v>
      </c>
      <c r="H13" s="50">
        <v>41528</v>
      </c>
    </row>
    <row r="14" spans="1:8" ht="15.75" customHeight="1">
      <c r="A14" s="5"/>
      <c r="B14" s="5"/>
      <c r="C14" s="5"/>
      <c r="D14" s="5"/>
      <c r="E14" s="5"/>
      <c r="F14" s="5"/>
      <c r="H14" s="7"/>
    </row>
    <row r="15" spans="7:8" ht="15">
      <c r="G15" s="6"/>
      <c r="H15" s="7"/>
    </row>
    <row r="16" spans="1:8" ht="13.5" customHeight="1">
      <c r="A16" s="85" t="s">
        <v>101</v>
      </c>
      <c r="B16" s="85"/>
      <c r="C16" s="85"/>
      <c r="D16" s="78" t="s">
        <v>126</v>
      </c>
      <c r="E16" s="78"/>
      <c r="F16" s="78"/>
      <c r="G16" s="6" t="s">
        <v>76</v>
      </c>
      <c r="H16" s="30">
        <v>52502159</v>
      </c>
    </row>
    <row r="17" spans="1:8" ht="11.25" customHeight="1">
      <c r="A17" s="85"/>
      <c r="B17" s="85"/>
      <c r="C17" s="85"/>
      <c r="D17" s="78"/>
      <c r="E17" s="78"/>
      <c r="F17" s="78"/>
      <c r="H17" s="10"/>
    </row>
    <row r="18" spans="1:8" ht="13.5" customHeight="1">
      <c r="A18" s="85"/>
      <c r="B18" s="85"/>
      <c r="C18" s="85"/>
      <c r="D18" s="78"/>
      <c r="E18" s="78"/>
      <c r="F18" s="78"/>
      <c r="H18" s="10"/>
    </row>
    <row r="19" spans="1:8" ht="36" customHeight="1">
      <c r="A19" s="85"/>
      <c r="B19" s="85"/>
      <c r="C19" s="85"/>
      <c r="D19" s="78"/>
      <c r="E19" s="78"/>
      <c r="F19" s="78"/>
      <c r="G19" s="29"/>
      <c r="H19" s="28"/>
    </row>
    <row r="20" spans="1:8" ht="22.5" customHeight="1">
      <c r="A20" s="85" t="s">
        <v>77</v>
      </c>
      <c r="B20" s="85"/>
      <c r="C20" s="85"/>
      <c r="D20" s="86" t="s">
        <v>156</v>
      </c>
      <c r="E20" s="86"/>
      <c r="F20" s="8"/>
      <c r="G20" s="27"/>
      <c r="H20" s="30"/>
    </row>
    <row r="21" spans="1:8" ht="33" customHeight="1">
      <c r="A21" s="85" t="s">
        <v>18</v>
      </c>
      <c r="B21" s="85"/>
      <c r="C21" s="85"/>
      <c r="D21" s="4"/>
      <c r="E21" s="1"/>
      <c r="F21" s="1"/>
      <c r="G21" s="14" t="s">
        <v>16</v>
      </c>
      <c r="H21" s="30">
        <v>383</v>
      </c>
    </row>
    <row r="22" spans="1:8" ht="21" customHeight="1">
      <c r="A22" s="85" t="s">
        <v>17</v>
      </c>
      <c r="B22" s="85"/>
      <c r="C22" s="85"/>
      <c r="D22" s="78" t="s">
        <v>128</v>
      </c>
      <c r="E22" s="78"/>
      <c r="F22" s="78"/>
      <c r="G22" s="8"/>
      <c r="H22" s="6"/>
    </row>
    <row r="23" spans="1:8" ht="18" customHeight="1">
      <c r="A23" s="85"/>
      <c r="B23" s="85"/>
      <c r="C23" s="85"/>
      <c r="D23" s="78"/>
      <c r="E23" s="78"/>
      <c r="F23" s="78"/>
      <c r="G23" s="8"/>
      <c r="H23" s="6"/>
    </row>
    <row r="24" spans="1:8" ht="23.25" customHeight="1">
      <c r="A24" s="85"/>
      <c r="B24" s="85"/>
      <c r="C24" s="85"/>
      <c r="D24" s="4"/>
      <c r="E24" s="8"/>
      <c r="F24" s="8"/>
      <c r="G24" s="8"/>
      <c r="H24" s="6"/>
    </row>
    <row r="25" spans="1:8" ht="17.25" customHeight="1">
      <c r="A25" s="85" t="s">
        <v>100</v>
      </c>
      <c r="B25" s="85"/>
      <c r="C25" s="85"/>
      <c r="D25" s="86" t="s">
        <v>127</v>
      </c>
      <c r="E25" s="86"/>
      <c r="F25" s="86"/>
      <c r="G25" s="8"/>
      <c r="H25" s="8"/>
    </row>
    <row r="26" spans="1:8" ht="18.75" customHeight="1">
      <c r="A26" s="85"/>
      <c r="B26" s="85"/>
      <c r="C26" s="85"/>
      <c r="D26" s="86"/>
      <c r="E26" s="86"/>
      <c r="F26" s="86"/>
      <c r="G26" s="8"/>
      <c r="H26" s="8"/>
    </row>
    <row r="27" spans="1:8" ht="12" customHeight="1">
      <c r="A27" s="85"/>
      <c r="B27" s="85"/>
      <c r="C27" s="85"/>
      <c r="D27" s="86"/>
      <c r="E27" s="86"/>
      <c r="F27" s="86"/>
      <c r="G27" s="8"/>
      <c r="H27" s="8"/>
    </row>
    <row r="28" spans="1:8" ht="0.75" customHeight="1">
      <c r="A28" s="85"/>
      <c r="B28" s="85"/>
      <c r="C28" s="85"/>
      <c r="D28" s="4"/>
      <c r="E28" s="8"/>
      <c r="F28" s="8"/>
      <c r="G28" s="8"/>
      <c r="H28" s="8"/>
    </row>
    <row r="29" spans="1:8" ht="20.25" customHeight="1">
      <c r="A29" s="4"/>
      <c r="B29" s="4"/>
      <c r="C29" s="1"/>
      <c r="D29" s="1"/>
      <c r="E29" s="1"/>
      <c r="F29" s="1"/>
      <c r="G29" s="1"/>
      <c r="H29" s="8"/>
    </row>
    <row r="30" spans="1:8" ht="33" customHeight="1">
      <c r="A30" s="87" t="s">
        <v>102</v>
      </c>
      <c r="B30" s="87"/>
      <c r="C30" s="87"/>
      <c r="D30" s="87"/>
      <c r="E30" s="87"/>
      <c r="F30" s="87"/>
      <c r="G30" s="87"/>
      <c r="H30" s="87"/>
    </row>
    <row r="31" spans="1:8" ht="24.75" customHeight="1">
      <c r="A31" s="16"/>
      <c r="B31" s="16"/>
      <c r="C31" s="16"/>
      <c r="D31" s="16"/>
      <c r="E31" s="5"/>
      <c r="F31" s="5"/>
      <c r="G31" s="16"/>
      <c r="H31" s="16"/>
    </row>
    <row r="32" spans="1:8" ht="15" customHeight="1">
      <c r="A32" s="88" t="s">
        <v>99</v>
      </c>
      <c r="B32" s="88"/>
      <c r="C32" s="88"/>
      <c r="D32" s="88"/>
      <c r="E32" s="88"/>
      <c r="F32" s="88"/>
      <c r="G32" s="88"/>
      <c r="H32" s="88"/>
    </row>
    <row r="33" spans="1:8" ht="58.5" customHeight="1">
      <c r="A33" s="89" t="s">
        <v>135</v>
      </c>
      <c r="B33" s="89"/>
      <c r="C33" s="89"/>
      <c r="D33" s="89"/>
      <c r="E33" s="89"/>
      <c r="F33" s="89"/>
      <c r="G33" s="89"/>
      <c r="H33" s="89"/>
    </row>
    <row r="34" spans="1:8" ht="15" customHeight="1">
      <c r="A34" s="88" t="s">
        <v>103</v>
      </c>
      <c r="B34" s="88"/>
      <c r="C34" s="88"/>
      <c r="D34" s="88"/>
      <c r="E34" s="88"/>
      <c r="F34" s="88"/>
      <c r="G34" s="88"/>
      <c r="H34" s="88"/>
    </row>
    <row r="35" spans="1:8" ht="150" customHeight="1">
      <c r="A35" s="89" t="s">
        <v>136</v>
      </c>
      <c r="B35" s="89"/>
      <c r="C35" s="89"/>
      <c r="D35" s="89"/>
      <c r="E35" s="89"/>
      <c r="F35" s="89"/>
      <c r="G35" s="89"/>
      <c r="H35" s="89"/>
    </row>
    <row r="36" spans="1:8" ht="15" customHeight="1">
      <c r="A36" s="88" t="s">
        <v>40</v>
      </c>
      <c r="B36" s="88"/>
      <c r="C36" s="88"/>
      <c r="D36" s="88"/>
      <c r="E36" s="88"/>
      <c r="F36" s="88"/>
      <c r="G36" s="88"/>
      <c r="H36" s="88"/>
    </row>
    <row r="37" spans="1:8" ht="164.25" customHeight="1">
      <c r="A37" s="89" t="s">
        <v>137</v>
      </c>
      <c r="B37" s="89"/>
      <c r="C37" s="89"/>
      <c r="D37" s="89"/>
      <c r="E37" s="89"/>
      <c r="F37" s="89"/>
      <c r="G37" s="89"/>
      <c r="H37" s="89"/>
    </row>
    <row r="38" spans="1:8" ht="21.75" customHeight="1">
      <c r="A38" s="90" t="s">
        <v>19</v>
      </c>
      <c r="B38" s="90"/>
      <c r="C38" s="90"/>
      <c r="D38" s="90"/>
      <c r="E38" s="90"/>
      <c r="F38" s="90"/>
      <c r="G38" s="90"/>
      <c r="H38" s="90"/>
    </row>
    <row r="39" spans="1:8" ht="15" customHeight="1">
      <c r="A39" s="91" t="s">
        <v>0</v>
      </c>
      <c r="B39" s="91"/>
      <c r="C39" s="91"/>
      <c r="D39" s="91"/>
      <c r="E39" s="91"/>
      <c r="F39" s="91"/>
      <c r="G39" s="91"/>
      <c r="H39" s="9" t="s">
        <v>41</v>
      </c>
    </row>
    <row r="40" spans="1:8" ht="17.25" customHeight="1">
      <c r="A40" s="92" t="s">
        <v>20</v>
      </c>
      <c r="B40" s="92"/>
      <c r="C40" s="92"/>
      <c r="D40" s="92"/>
      <c r="E40" s="92"/>
      <c r="F40" s="92"/>
      <c r="G40" s="92"/>
      <c r="H40" s="12">
        <f>H42+H48</f>
        <v>5812890.3100000005</v>
      </c>
    </row>
    <row r="41" spans="1:8" ht="13.5" customHeight="1">
      <c r="A41" s="89" t="s">
        <v>1</v>
      </c>
      <c r="B41" s="89"/>
      <c r="C41" s="89"/>
      <c r="D41" s="89"/>
      <c r="E41" s="89"/>
      <c r="F41" s="89"/>
      <c r="G41" s="89"/>
      <c r="H41" s="9"/>
    </row>
    <row r="42" spans="1:8" ht="36.75" customHeight="1">
      <c r="A42" s="89" t="s">
        <v>104</v>
      </c>
      <c r="B42" s="89"/>
      <c r="C42" s="89"/>
      <c r="D42" s="89"/>
      <c r="E42" s="89"/>
      <c r="F42" s="89"/>
      <c r="G42" s="89"/>
      <c r="H42" s="9">
        <f>H44+H45+H46</f>
        <v>2889567.25</v>
      </c>
    </row>
    <row r="43" spans="1:8" ht="18.75" customHeight="1">
      <c r="A43" s="89" t="s">
        <v>2</v>
      </c>
      <c r="B43" s="89"/>
      <c r="C43" s="89"/>
      <c r="D43" s="89"/>
      <c r="E43" s="89"/>
      <c r="F43" s="89"/>
      <c r="G43" s="89"/>
      <c r="H43" s="9"/>
    </row>
    <row r="44" spans="1:8" ht="45.75" customHeight="1">
      <c r="A44" s="89" t="s">
        <v>105</v>
      </c>
      <c r="B44" s="89"/>
      <c r="C44" s="89"/>
      <c r="D44" s="89"/>
      <c r="E44" s="89"/>
      <c r="F44" s="89"/>
      <c r="G44" s="89"/>
      <c r="H44" s="9">
        <v>0</v>
      </c>
    </row>
    <row r="45" spans="1:8" ht="50.25" customHeight="1">
      <c r="A45" s="89" t="s">
        <v>106</v>
      </c>
      <c r="B45" s="89"/>
      <c r="C45" s="89"/>
      <c r="D45" s="89"/>
      <c r="E45" s="89"/>
      <c r="F45" s="89"/>
      <c r="G45" s="89"/>
      <c r="H45" s="9">
        <v>2889567.25</v>
      </c>
    </row>
    <row r="46" spans="1:8" ht="49.5" customHeight="1">
      <c r="A46" s="89" t="s">
        <v>107</v>
      </c>
      <c r="B46" s="89"/>
      <c r="C46" s="89"/>
      <c r="D46" s="89"/>
      <c r="E46" s="89"/>
      <c r="F46" s="89"/>
      <c r="G46" s="89"/>
      <c r="H46" s="9">
        <v>0</v>
      </c>
    </row>
    <row r="47" spans="1:8" ht="18.75" customHeight="1">
      <c r="A47" s="89" t="s">
        <v>108</v>
      </c>
      <c r="B47" s="89"/>
      <c r="C47" s="89"/>
      <c r="D47" s="89"/>
      <c r="E47" s="89"/>
      <c r="F47" s="89"/>
      <c r="G47" s="89"/>
      <c r="H47" s="9"/>
    </row>
    <row r="48" spans="1:8" ht="30.75" customHeight="1">
      <c r="A48" s="89" t="s">
        <v>109</v>
      </c>
      <c r="B48" s="89"/>
      <c r="C48" s="89"/>
      <c r="D48" s="89"/>
      <c r="E48" s="89"/>
      <c r="F48" s="89"/>
      <c r="G48" s="89"/>
      <c r="H48" s="9">
        <f>H50</f>
        <v>2923323.06</v>
      </c>
    </row>
    <row r="49" spans="1:8" ht="18.75" customHeight="1">
      <c r="A49" s="89" t="s">
        <v>2</v>
      </c>
      <c r="B49" s="89"/>
      <c r="C49" s="89"/>
      <c r="D49" s="89"/>
      <c r="E49" s="89"/>
      <c r="F49" s="89"/>
      <c r="G49" s="89"/>
      <c r="H49" s="9"/>
    </row>
    <row r="50" spans="1:8" ht="19.5" customHeight="1">
      <c r="A50" s="89" t="s">
        <v>78</v>
      </c>
      <c r="B50" s="89"/>
      <c r="C50" s="89"/>
      <c r="D50" s="89"/>
      <c r="E50" s="89"/>
      <c r="F50" s="89"/>
      <c r="G50" s="89"/>
      <c r="H50" s="9">
        <v>2923323.06</v>
      </c>
    </row>
    <row r="51" spans="1:8" ht="18.75" customHeight="1">
      <c r="A51" s="89" t="s">
        <v>24</v>
      </c>
      <c r="B51" s="89"/>
      <c r="C51" s="89"/>
      <c r="D51" s="89"/>
      <c r="E51" s="89"/>
      <c r="F51" s="89"/>
      <c r="G51" s="89"/>
      <c r="H51" s="9">
        <v>0</v>
      </c>
    </row>
    <row r="52" spans="1:8" ht="16.5" customHeight="1">
      <c r="A52" s="92" t="s">
        <v>21</v>
      </c>
      <c r="B52" s="92"/>
      <c r="C52" s="92"/>
      <c r="D52" s="92"/>
      <c r="E52" s="92"/>
      <c r="F52" s="92"/>
      <c r="G52" s="92"/>
      <c r="H52" s="12">
        <v>2753190.79</v>
      </c>
    </row>
    <row r="53" spans="1:8" ht="18" customHeight="1">
      <c r="A53" s="89" t="s">
        <v>1</v>
      </c>
      <c r="B53" s="89"/>
      <c r="C53" s="89"/>
      <c r="D53" s="89"/>
      <c r="E53" s="89"/>
      <c r="F53" s="89"/>
      <c r="G53" s="89"/>
      <c r="H53" s="9"/>
    </row>
    <row r="54" spans="1:8" ht="32.25" customHeight="1">
      <c r="A54" s="89" t="s">
        <v>110</v>
      </c>
      <c r="B54" s="89"/>
      <c r="C54" s="89"/>
      <c r="D54" s="89"/>
      <c r="E54" s="89"/>
      <c r="F54" s="89"/>
      <c r="G54" s="89"/>
      <c r="H54" s="63">
        <f>H55</f>
        <v>0</v>
      </c>
    </row>
    <row r="55" spans="1:8" ht="32.25" customHeight="1">
      <c r="A55" s="89" t="s">
        <v>111</v>
      </c>
      <c r="B55" s="89"/>
      <c r="C55" s="89"/>
      <c r="D55" s="89"/>
      <c r="E55" s="89"/>
      <c r="F55" s="89"/>
      <c r="G55" s="89"/>
      <c r="H55" s="63">
        <f>H57+H58+H59+H60+H61+H62+H63+H64+H65+H66</f>
        <v>0</v>
      </c>
    </row>
    <row r="56" spans="1:8" ht="18.75" customHeight="1">
      <c r="A56" s="89" t="s">
        <v>2</v>
      </c>
      <c r="B56" s="89"/>
      <c r="C56" s="89"/>
      <c r="D56" s="89"/>
      <c r="E56" s="89"/>
      <c r="F56" s="89"/>
      <c r="G56" s="89"/>
      <c r="H56" s="9"/>
    </row>
    <row r="57" spans="1:8" ht="22.5" customHeight="1">
      <c r="A57" s="89" t="s">
        <v>43</v>
      </c>
      <c r="B57" s="89"/>
      <c r="C57" s="89"/>
      <c r="D57" s="89"/>
      <c r="E57" s="89"/>
      <c r="F57" s="89"/>
      <c r="G57" s="89"/>
      <c r="H57" s="9">
        <v>0</v>
      </c>
    </row>
    <row r="58" spans="1:8" ht="24.75" customHeight="1">
      <c r="A58" s="89" t="s">
        <v>44</v>
      </c>
      <c r="B58" s="89"/>
      <c r="C58" s="89"/>
      <c r="D58" s="89"/>
      <c r="E58" s="89"/>
      <c r="F58" s="89"/>
      <c r="G58" s="89"/>
      <c r="H58" s="9">
        <v>0</v>
      </c>
    </row>
    <row r="59" spans="1:8" ht="20.25" customHeight="1">
      <c r="A59" s="89" t="s">
        <v>45</v>
      </c>
      <c r="B59" s="89"/>
      <c r="C59" s="89"/>
      <c r="D59" s="89"/>
      <c r="E59" s="89"/>
      <c r="F59" s="89"/>
      <c r="G59" s="89"/>
      <c r="H59" s="9">
        <v>0</v>
      </c>
    </row>
    <row r="60" spans="1:8" ht="20.25" customHeight="1">
      <c r="A60" s="89" t="s">
        <v>46</v>
      </c>
      <c r="B60" s="89"/>
      <c r="C60" s="89"/>
      <c r="D60" s="89"/>
      <c r="E60" s="89"/>
      <c r="F60" s="89"/>
      <c r="G60" s="89"/>
      <c r="H60" s="9">
        <v>0</v>
      </c>
    </row>
    <row r="61" spans="1:8" ht="20.25" customHeight="1">
      <c r="A61" s="89" t="s">
        <v>47</v>
      </c>
      <c r="B61" s="89"/>
      <c r="C61" s="89"/>
      <c r="D61" s="89"/>
      <c r="E61" s="89"/>
      <c r="F61" s="89"/>
      <c r="G61" s="89"/>
      <c r="H61" s="9">
        <v>0</v>
      </c>
    </row>
    <row r="62" spans="1:8" ht="19.5" customHeight="1">
      <c r="A62" s="89" t="s">
        <v>48</v>
      </c>
      <c r="B62" s="89"/>
      <c r="C62" s="89"/>
      <c r="D62" s="89"/>
      <c r="E62" s="89"/>
      <c r="F62" s="89"/>
      <c r="G62" s="89"/>
      <c r="H62" s="9">
        <v>0</v>
      </c>
    </row>
    <row r="63" spans="1:8" ht="18" customHeight="1">
      <c r="A63" s="89" t="s">
        <v>49</v>
      </c>
      <c r="B63" s="89"/>
      <c r="C63" s="89"/>
      <c r="D63" s="89"/>
      <c r="E63" s="89"/>
      <c r="F63" s="89"/>
      <c r="G63" s="89"/>
      <c r="H63" s="9">
        <v>0</v>
      </c>
    </row>
    <row r="64" spans="1:8" ht="19.5" customHeight="1">
      <c r="A64" s="89" t="s">
        <v>50</v>
      </c>
      <c r="B64" s="89"/>
      <c r="C64" s="89"/>
      <c r="D64" s="89"/>
      <c r="E64" s="89"/>
      <c r="F64" s="89"/>
      <c r="G64" s="89"/>
      <c r="H64" s="9">
        <v>0</v>
      </c>
    </row>
    <row r="65" spans="1:8" ht="18.75" customHeight="1">
      <c r="A65" s="89" t="s">
        <v>51</v>
      </c>
      <c r="B65" s="89"/>
      <c r="C65" s="89"/>
      <c r="D65" s="89"/>
      <c r="E65" s="89"/>
      <c r="F65" s="89"/>
      <c r="G65" s="89"/>
      <c r="H65" s="9">
        <v>0</v>
      </c>
    </row>
    <row r="66" spans="1:8" ht="19.5" customHeight="1">
      <c r="A66" s="89" t="s">
        <v>52</v>
      </c>
      <c r="B66" s="89"/>
      <c r="C66" s="89"/>
      <c r="D66" s="89"/>
      <c r="E66" s="89"/>
      <c r="F66" s="89"/>
      <c r="G66" s="89"/>
      <c r="H66" s="9">
        <v>0</v>
      </c>
    </row>
    <row r="67" spans="1:8" ht="33" customHeight="1">
      <c r="A67" s="71" t="s">
        <v>58</v>
      </c>
      <c r="B67" s="72"/>
      <c r="C67" s="72"/>
      <c r="D67" s="72"/>
      <c r="E67" s="72"/>
      <c r="F67" s="72"/>
      <c r="G67" s="73"/>
      <c r="H67" s="12">
        <f>H69+H70+H71+H72+H73+H74+H75+H76+H77+H78</f>
        <v>0</v>
      </c>
    </row>
    <row r="68" spans="1:8" ht="22.5" customHeight="1">
      <c r="A68" s="89" t="s">
        <v>2</v>
      </c>
      <c r="B68" s="89"/>
      <c r="C68" s="89"/>
      <c r="D68" s="89"/>
      <c r="E68" s="89"/>
      <c r="F68" s="89"/>
      <c r="G68" s="89"/>
      <c r="H68" s="9"/>
    </row>
    <row r="69" spans="1:8" ht="19.5" customHeight="1">
      <c r="A69" s="89" t="s">
        <v>59</v>
      </c>
      <c r="B69" s="89"/>
      <c r="C69" s="89"/>
      <c r="D69" s="89"/>
      <c r="E69" s="89"/>
      <c r="F69" s="89"/>
      <c r="G69" s="89"/>
      <c r="H69" s="9">
        <v>0</v>
      </c>
    </row>
    <row r="70" spans="1:8" ht="21" customHeight="1">
      <c r="A70" s="93" t="s">
        <v>60</v>
      </c>
      <c r="B70" s="93"/>
      <c r="C70" s="93"/>
      <c r="D70" s="93"/>
      <c r="E70" s="93"/>
      <c r="F70" s="93"/>
      <c r="G70" s="93"/>
      <c r="H70" s="30"/>
    </row>
    <row r="71" spans="1:8" ht="18.75" customHeight="1">
      <c r="A71" s="94" t="s">
        <v>61</v>
      </c>
      <c r="B71" s="94"/>
      <c r="C71" s="94"/>
      <c r="D71" s="94"/>
      <c r="E71" s="94"/>
      <c r="F71" s="94"/>
      <c r="G71" s="94"/>
      <c r="H71" s="30">
        <v>0</v>
      </c>
    </row>
    <row r="72" spans="1:8" ht="23.25" customHeight="1">
      <c r="A72" s="94" t="s">
        <v>62</v>
      </c>
      <c r="B72" s="94"/>
      <c r="C72" s="94"/>
      <c r="D72" s="94"/>
      <c r="E72" s="94"/>
      <c r="F72" s="94"/>
      <c r="G72" s="94"/>
      <c r="H72" s="30">
        <v>0</v>
      </c>
    </row>
    <row r="73" spans="1:8" ht="26.25" customHeight="1">
      <c r="A73" s="94" t="s">
        <v>63</v>
      </c>
      <c r="B73" s="94"/>
      <c r="C73" s="94"/>
      <c r="D73" s="94"/>
      <c r="E73" s="94"/>
      <c r="F73" s="94"/>
      <c r="G73" s="94"/>
      <c r="H73" s="30">
        <v>0</v>
      </c>
    </row>
    <row r="74" spans="1:8" ht="24.75" customHeight="1">
      <c r="A74" s="94" t="s">
        <v>64</v>
      </c>
      <c r="B74" s="94"/>
      <c r="C74" s="94"/>
      <c r="D74" s="94"/>
      <c r="E74" s="94"/>
      <c r="F74" s="94"/>
      <c r="G74" s="94"/>
      <c r="H74" s="30">
        <v>0</v>
      </c>
    </row>
    <row r="75" spans="1:8" ht="21.75" customHeight="1">
      <c r="A75" s="94" t="s">
        <v>65</v>
      </c>
      <c r="B75" s="94"/>
      <c r="C75" s="94"/>
      <c r="D75" s="94"/>
      <c r="E75" s="94"/>
      <c r="F75" s="94"/>
      <c r="G75" s="94"/>
      <c r="H75" s="30">
        <v>0</v>
      </c>
    </row>
    <row r="76" spans="1:8" ht="21.75" customHeight="1">
      <c r="A76" s="94" t="s">
        <v>66</v>
      </c>
      <c r="B76" s="94"/>
      <c r="C76" s="94"/>
      <c r="D76" s="94"/>
      <c r="E76" s="94"/>
      <c r="F76" s="94"/>
      <c r="G76" s="94"/>
      <c r="H76" s="30">
        <v>0</v>
      </c>
    </row>
    <row r="77" spans="1:8" ht="25.5" customHeight="1">
      <c r="A77" s="94" t="s">
        <v>67</v>
      </c>
      <c r="B77" s="94"/>
      <c r="C77" s="94"/>
      <c r="D77" s="94"/>
      <c r="E77" s="94"/>
      <c r="F77" s="94"/>
      <c r="G77" s="94"/>
      <c r="H77" s="30">
        <v>0</v>
      </c>
    </row>
    <row r="78" spans="1:8" ht="21.75" customHeight="1">
      <c r="A78" s="94" t="s">
        <v>68</v>
      </c>
      <c r="B78" s="94"/>
      <c r="C78" s="94"/>
      <c r="D78" s="94"/>
      <c r="E78" s="94"/>
      <c r="F78" s="94"/>
      <c r="G78" s="94"/>
      <c r="H78" s="30">
        <v>0</v>
      </c>
    </row>
    <row r="79" spans="1:8" ht="23.25" customHeight="1">
      <c r="A79" s="95" t="s">
        <v>22</v>
      </c>
      <c r="B79" s="95"/>
      <c r="C79" s="95"/>
      <c r="D79" s="95"/>
      <c r="E79" s="95"/>
      <c r="F79" s="95"/>
      <c r="G79" s="95"/>
      <c r="H79" s="65">
        <f>H81</f>
        <v>0</v>
      </c>
    </row>
    <row r="80" spans="1:8" ht="15.75" customHeight="1">
      <c r="A80" s="94" t="s">
        <v>1</v>
      </c>
      <c r="B80" s="94"/>
      <c r="C80" s="94"/>
      <c r="D80" s="94"/>
      <c r="E80" s="94"/>
      <c r="F80" s="94"/>
      <c r="G80" s="94"/>
      <c r="H80" s="30"/>
    </row>
    <row r="81" spans="1:8" ht="25.5" customHeight="1">
      <c r="A81" s="94" t="s">
        <v>25</v>
      </c>
      <c r="B81" s="94"/>
      <c r="C81" s="94"/>
      <c r="D81" s="94"/>
      <c r="E81" s="94"/>
      <c r="F81" s="94"/>
      <c r="G81" s="94"/>
      <c r="H81" s="30"/>
    </row>
    <row r="82" spans="1:8" ht="30.75" customHeight="1">
      <c r="A82" s="94" t="s">
        <v>112</v>
      </c>
      <c r="B82" s="94"/>
      <c r="C82" s="94"/>
      <c r="D82" s="94"/>
      <c r="E82" s="94"/>
      <c r="F82" s="94"/>
      <c r="G82" s="94"/>
      <c r="H82" s="30">
        <f>H84+H85+H86+H87+H88+H89+H90+H91+H92+H93+H94+H95+H96</f>
        <v>0</v>
      </c>
    </row>
    <row r="83" spans="1:8" ht="19.5" customHeight="1">
      <c r="A83" s="94" t="s">
        <v>2</v>
      </c>
      <c r="B83" s="94"/>
      <c r="C83" s="94"/>
      <c r="D83" s="94"/>
      <c r="E83" s="94"/>
      <c r="F83" s="94"/>
      <c r="G83" s="94"/>
      <c r="H83" s="30"/>
    </row>
    <row r="84" spans="1:8" ht="25.5" customHeight="1">
      <c r="A84" s="94" t="s">
        <v>53</v>
      </c>
      <c r="B84" s="94"/>
      <c r="C84" s="94"/>
      <c r="D84" s="94"/>
      <c r="E84" s="94"/>
      <c r="F84" s="94"/>
      <c r="G84" s="94"/>
      <c r="H84" s="30">
        <v>0</v>
      </c>
    </row>
    <row r="85" spans="1:8" ht="24" customHeight="1">
      <c r="A85" s="94" t="s">
        <v>54</v>
      </c>
      <c r="B85" s="94"/>
      <c r="C85" s="94"/>
      <c r="D85" s="94"/>
      <c r="E85" s="94"/>
      <c r="F85" s="94"/>
      <c r="G85" s="94"/>
      <c r="H85" s="30">
        <v>0</v>
      </c>
    </row>
    <row r="86" spans="1:8" ht="27" customHeight="1">
      <c r="A86" s="94" t="s">
        <v>55</v>
      </c>
      <c r="B86" s="94"/>
      <c r="C86" s="94"/>
      <c r="D86" s="94"/>
      <c r="E86" s="94"/>
      <c r="F86" s="94"/>
      <c r="G86" s="94"/>
      <c r="H86" s="30">
        <v>0</v>
      </c>
    </row>
    <row r="87" spans="1:8" ht="30" customHeight="1">
      <c r="A87" s="94" t="s">
        <v>56</v>
      </c>
      <c r="B87" s="94"/>
      <c r="C87" s="94"/>
      <c r="D87" s="94"/>
      <c r="E87" s="94"/>
      <c r="F87" s="94"/>
      <c r="G87" s="94"/>
      <c r="H87" s="30">
        <v>0</v>
      </c>
    </row>
    <row r="88" spans="1:8" ht="21" customHeight="1">
      <c r="A88" s="94" t="s">
        <v>57</v>
      </c>
      <c r="B88" s="94"/>
      <c r="C88" s="94"/>
      <c r="D88" s="94"/>
      <c r="E88" s="94"/>
      <c r="F88" s="94"/>
      <c r="G88" s="94"/>
      <c r="H88" s="30">
        <v>0</v>
      </c>
    </row>
    <row r="89" spans="1:8" ht="26.25" customHeight="1">
      <c r="A89" s="94" t="s">
        <v>83</v>
      </c>
      <c r="B89" s="94"/>
      <c r="C89" s="94"/>
      <c r="D89" s="94"/>
      <c r="E89" s="94"/>
      <c r="F89" s="94"/>
      <c r="G89" s="94"/>
      <c r="H89" s="66">
        <v>0</v>
      </c>
    </row>
    <row r="90" spans="1:8" ht="26.25" customHeight="1">
      <c r="A90" s="94" t="s">
        <v>84</v>
      </c>
      <c r="B90" s="94"/>
      <c r="C90" s="94"/>
      <c r="D90" s="94"/>
      <c r="E90" s="94"/>
      <c r="F90" s="94"/>
      <c r="G90" s="94"/>
      <c r="H90" s="30">
        <v>0</v>
      </c>
    </row>
    <row r="91" spans="1:8" ht="27" customHeight="1">
      <c r="A91" s="94" t="s">
        <v>85</v>
      </c>
      <c r="B91" s="94"/>
      <c r="C91" s="94"/>
      <c r="D91" s="94"/>
      <c r="E91" s="94"/>
      <c r="F91" s="94"/>
      <c r="G91" s="94"/>
      <c r="H91" s="30">
        <v>0</v>
      </c>
    </row>
    <row r="92" spans="1:8" ht="24" customHeight="1">
      <c r="A92" s="94" t="s">
        <v>86</v>
      </c>
      <c r="B92" s="94"/>
      <c r="C92" s="94"/>
      <c r="D92" s="94"/>
      <c r="E92" s="94"/>
      <c r="F92" s="94"/>
      <c r="G92" s="94"/>
      <c r="H92" s="30">
        <v>0</v>
      </c>
    </row>
    <row r="93" spans="1:8" ht="28.5" customHeight="1">
      <c r="A93" s="94" t="s">
        <v>87</v>
      </c>
      <c r="B93" s="94"/>
      <c r="C93" s="94"/>
      <c r="D93" s="94"/>
      <c r="E93" s="94"/>
      <c r="F93" s="94"/>
      <c r="G93" s="94"/>
      <c r="H93" s="30">
        <v>0</v>
      </c>
    </row>
    <row r="94" spans="1:8" ht="29.25" customHeight="1">
      <c r="A94" s="94" t="s">
        <v>88</v>
      </c>
      <c r="B94" s="94"/>
      <c r="C94" s="94"/>
      <c r="D94" s="94"/>
      <c r="E94" s="94"/>
      <c r="F94" s="94"/>
      <c r="G94" s="94"/>
      <c r="H94" s="30">
        <v>0</v>
      </c>
    </row>
    <row r="95" spans="1:8" ht="26.25" customHeight="1">
      <c r="A95" s="94" t="s">
        <v>89</v>
      </c>
      <c r="B95" s="94"/>
      <c r="C95" s="94"/>
      <c r="D95" s="94"/>
      <c r="E95" s="94"/>
      <c r="F95" s="94"/>
      <c r="G95" s="94"/>
      <c r="H95" s="30">
        <v>0</v>
      </c>
    </row>
    <row r="96" spans="1:8" ht="25.5" customHeight="1">
      <c r="A96" s="94" t="s">
        <v>90</v>
      </c>
      <c r="B96" s="94"/>
      <c r="C96" s="94"/>
      <c r="D96" s="94"/>
      <c r="E96" s="94"/>
      <c r="F96" s="94"/>
      <c r="G96" s="94"/>
      <c r="H96" s="30">
        <v>0</v>
      </c>
    </row>
    <row r="97" spans="1:8" ht="35.25" customHeight="1">
      <c r="A97" s="94" t="s">
        <v>69</v>
      </c>
      <c r="B97" s="94"/>
      <c r="C97" s="94"/>
      <c r="D97" s="94"/>
      <c r="E97" s="94"/>
      <c r="F97" s="94"/>
      <c r="G97" s="94"/>
      <c r="H97" s="30">
        <f>H99+H100+H101+H102+H103+H104+H105+H106+H107+H108+H109+H110+H111</f>
        <v>0</v>
      </c>
    </row>
    <row r="98" spans="1:8" ht="19.5" customHeight="1">
      <c r="A98" s="94" t="s">
        <v>2</v>
      </c>
      <c r="B98" s="94"/>
      <c r="C98" s="94"/>
      <c r="D98" s="94"/>
      <c r="E98" s="94"/>
      <c r="F98" s="94"/>
      <c r="G98" s="94"/>
      <c r="H98" s="30"/>
    </row>
    <row r="99" spans="1:8" ht="23.25" customHeight="1">
      <c r="A99" s="94" t="s">
        <v>70</v>
      </c>
      <c r="B99" s="94"/>
      <c r="C99" s="94"/>
      <c r="D99" s="94"/>
      <c r="E99" s="94"/>
      <c r="F99" s="94"/>
      <c r="G99" s="94"/>
      <c r="H99" s="30">
        <v>0</v>
      </c>
    </row>
    <row r="100" spans="1:8" ht="24" customHeight="1">
      <c r="A100" s="94" t="s">
        <v>71</v>
      </c>
      <c r="B100" s="94"/>
      <c r="C100" s="94"/>
      <c r="D100" s="94"/>
      <c r="E100" s="94"/>
      <c r="F100" s="94"/>
      <c r="G100" s="94"/>
      <c r="H100" s="30">
        <v>0</v>
      </c>
    </row>
    <row r="101" spans="1:8" ht="22.5" customHeight="1">
      <c r="A101" s="93" t="s">
        <v>72</v>
      </c>
      <c r="B101" s="93"/>
      <c r="C101" s="93"/>
      <c r="D101" s="93"/>
      <c r="E101" s="93"/>
      <c r="F101" s="93"/>
      <c r="G101" s="93"/>
      <c r="H101" s="30">
        <v>0</v>
      </c>
    </row>
    <row r="102" spans="1:8" ht="26.25" customHeight="1">
      <c r="A102" s="94" t="s">
        <v>73</v>
      </c>
      <c r="B102" s="94"/>
      <c r="C102" s="94"/>
      <c r="D102" s="94"/>
      <c r="E102" s="94"/>
      <c r="F102" s="94"/>
      <c r="G102" s="94"/>
      <c r="H102" s="30">
        <v>0</v>
      </c>
    </row>
    <row r="103" spans="1:8" ht="27.75" customHeight="1">
      <c r="A103" s="94" t="s">
        <v>74</v>
      </c>
      <c r="B103" s="94"/>
      <c r="C103" s="94"/>
      <c r="D103" s="94"/>
      <c r="E103" s="94"/>
      <c r="F103" s="94"/>
      <c r="G103" s="94"/>
      <c r="H103" s="30">
        <v>0</v>
      </c>
    </row>
    <row r="104" spans="1:8" ht="26.25" customHeight="1">
      <c r="A104" s="94" t="s">
        <v>91</v>
      </c>
      <c r="B104" s="94"/>
      <c r="C104" s="94"/>
      <c r="D104" s="94"/>
      <c r="E104" s="94"/>
      <c r="F104" s="94"/>
      <c r="G104" s="94"/>
      <c r="H104" s="30">
        <v>0</v>
      </c>
    </row>
    <row r="105" spans="1:8" ht="22.5" customHeight="1">
      <c r="A105" s="94" t="s">
        <v>92</v>
      </c>
      <c r="B105" s="94"/>
      <c r="C105" s="94"/>
      <c r="D105" s="94"/>
      <c r="E105" s="94"/>
      <c r="F105" s="94"/>
      <c r="G105" s="94"/>
      <c r="H105" s="30">
        <v>0</v>
      </c>
    </row>
    <row r="106" spans="1:8" ht="23.25" customHeight="1">
      <c r="A106" s="94" t="s">
        <v>93</v>
      </c>
      <c r="B106" s="94"/>
      <c r="C106" s="94"/>
      <c r="D106" s="94"/>
      <c r="E106" s="94"/>
      <c r="F106" s="94"/>
      <c r="G106" s="94"/>
      <c r="H106" s="30">
        <v>0</v>
      </c>
    </row>
    <row r="107" spans="1:8" ht="24.75" customHeight="1">
      <c r="A107" s="94" t="s">
        <v>94</v>
      </c>
      <c r="B107" s="94"/>
      <c r="C107" s="94"/>
      <c r="D107" s="94"/>
      <c r="E107" s="94"/>
      <c r="F107" s="94"/>
      <c r="G107" s="94"/>
      <c r="H107" s="30">
        <v>0</v>
      </c>
    </row>
    <row r="108" spans="1:8" ht="19.5" customHeight="1">
      <c r="A108" s="89" t="s">
        <v>95</v>
      </c>
      <c r="B108" s="89"/>
      <c r="C108" s="89"/>
      <c r="D108" s="89"/>
      <c r="E108" s="89"/>
      <c r="F108" s="89"/>
      <c r="G108" s="89"/>
      <c r="H108" s="9">
        <v>0</v>
      </c>
    </row>
    <row r="109" spans="1:8" ht="19.5" customHeight="1">
      <c r="A109" s="89" t="s">
        <v>96</v>
      </c>
      <c r="B109" s="89"/>
      <c r="C109" s="89"/>
      <c r="D109" s="89"/>
      <c r="E109" s="89"/>
      <c r="F109" s="89"/>
      <c r="G109" s="89"/>
      <c r="H109" s="9">
        <v>0</v>
      </c>
    </row>
    <row r="110" spans="1:8" ht="19.5" customHeight="1">
      <c r="A110" s="89" t="s">
        <v>97</v>
      </c>
      <c r="B110" s="89"/>
      <c r="C110" s="89"/>
      <c r="D110" s="89"/>
      <c r="E110" s="89"/>
      <c r="F110" s="89"/>
      <c r="G110" s="89"/>
      <c r="H110" s="9">
        <v>0</v>
      </c>
    </row>
    <row r="111" spans="1:8" ht="19.5" customHeight="1">
      <c r="A111" s="89" t="s">
        <v>98</v>
      </c>
      <c r="B111" s="89"/>
      <c r="C111" s="89"/>
      <c r="D111" s="89"/>
      <c r="E111" s="89"/>
      <c r="F111" s="89"/>
      <c r="G111" s="89"/>
      <c r="H111" s="9">
        <v>0</v>
      </c>
    </row>
    <row r="112" spans="1:7" s="8" customFormat="1" ht="29.25" customHeight="1">
      <c r="A112" s="24"/>
      <c r="B112" s="24"/>
      <c r="C112" s="24"/>
      <c r="D112" s="24"/>
      <c r="E112" s="24"/>
      <c r="F112" s="24"/>
      <c r="G112" s="24"/>
    </row>
    <row r="113" spans="1:8" ht="18" customHeight="1">
      <c r="A113" s="90" t="s">
        <v>28</v>
      </c>
      <c r="B113" s="90"/>
      <c r="C113" s="90"/>
      <c r="D113" s="90"/>
      <c r="E113" s="90"/>
      <c r="F113" s="90"/>
      <c r="G113" s="90"/>
      <c r="H113" s="90"/>
    </row>
    <row r="114" spans="1:8" ht="156.75" customHeight="1">
      <c r="A114" s="96" t="s">
        <v>0</v>
      </c>
      <c r="B114" s="97"/>
      <c r="C114" s="98"/>
      <c r="D114" s="42" t="s">
        <v>120</v>
      </c>
      <c r="E114" s="43" t="s">
        <v>113</v>
      </c>
      <c r="F114" s="43" t="s">
        <v>125</v>
      </c>
      <c r="G114" s="43" t="s">
        <v>3</v>
      </c>
      <c r="H114" s="9" t="s">
        <v>124</v>
      </c>
    </row>
    <row r="115" spans="1:9" ht="30" customHeight="1">
      <c r="A115" s="68" t="s">
        <v>23</v>
      </c>
      <c r="B115" s="69"/>
      <c r="C115" s="70"/>
      <c r="D115" s="44" t="s">
        <v>149</v>
      </c>
      <c r="E115" s="9" t="s">
        <v>27</v>
      </c>
      <c r="F115" s="9"/>
      <c r="G115" s="47">
        <f>G153+G156+G158+G165+G169+G176</f>
        <v>263912.3</v>
      </c>
      <c r="H115" s="47">
        <f>G115</f>
        <v>263912.3</v>
      </c>
      <c r="I115" s="62"/>
    </row>
    <row r="116" spans="1:8" ht="19.5" customHeight="1">
      <c r="A116" s="74" t="s">
        <v>4</v>
      </c>
      <c r="B116" s="75"/>
      <c r="C116" s="76"/>
      <c r="D116" s="34"/>
      <c r="E116" s="9" t="s">
        <v>27</v>
      </c>
      <c r="F116" s="9"/>
      <c r="G116" s="47">
        <f>G128</f>
        <v>20088697</v>
      </c>
      <c r="H116" s="47">
        <f>G116</f>
        <v>20088697</v>
      </c>
    </row>
    <row r="117" spans="1:8" ht="15.75" customHeight="1">
      <c r="A117" s="68" t="s">
        <v>5</v>
      </c>
      <c r="B117" s="69"/>
      <c r="C117" s="70"/>
      <c r="D117" s="23"/>
      <c r="E117" s="9" t="s">
        <v>27</v>
      </c>
      <c r="F117" s="9"/>
      <c r="G117" s="45"/>
      <c r="H117" s="45"/>
    </row>
    <row r="118" spans="1:8" ht="31.5" customHeight="1">
      <c r="A118" s="68" t="s">
        <v>115</v>
      </c>
      <c r="B118" s="69"/>
      <c r="C118" s="70"/>
      <c r="D118" s="44" t="s">
        <v>150</v>
      </c>
      <c r="E118" s="9" t="s">
        <v>27</v>
      </c>
      <c r="F118" s="9">
        <v>1000</v>
      </c>
      <c r="G118" s="45">
        <f>G145+G152+G154+G157+G159+G163+G168+G173</f>
        <v>3059700</v>
      </c>
      <c r="H118" s="45">
        <f aca="true" t="shared" si="0" ref="H118:H129">G118</f>
        <v>3059700</v>
      </c>
    </row>
    <row r="119" spans="1:8" ht="31.5" customHeight="1">
      <c r="A119" s="68" t="s">
        <v>115</v>
      </c>
      <c r="B119" s="69"/>
      <c r="C119" s="70"/>
      <c r="D119" s="44" t="s">
        <v>150</v>
      </c>
      <c r="E119" s="9" t="s">
        <v>27</v>
      </c>
      <c r="F119" s="9">
        <v>7000</v>
      </c>
      <c r="G119" s="67">
        <f>G142+G146+G151+G167+G171</f>
        <v>16518100</v>
      </c>
      <c r="H119" s="45">
        <f t="shared" si="0"/>
        <v>16518100</v>
      </c>
    </row>
    <row r="120" spans="1:8" ht="44.25" customHeight="1" hidden="1">
      <c r="A120" s="71" t="s">
        <v>138</v>
      </c>
      <c r="B120" s="72"/>
      <c r="C120" s="73"/>
      <c r="D120" s="44" t="s">
        <v>148</v>
      </c>
      <c r="E120" s="9" t="s">
        <v>27</v>
      </c>
      <c r="F120" s="9"/>
      <c r="G120" s="45"/>
      <c r="H120" s="45">
        <f t="shared" si="0"/>
        <v>0</v>
      </c>
    </row>
    <row r="121" spans="1:8" ht="44.25" customHeight="1" hidden="1">
      <c r="A121" s="71" t="s">
        <v>139</v>
      </c>
      <c r="B121" s="72"/>
      <c r="C121" s="73"/>
      <c r="D121" s="44" t="s">
        <v>148</v>
      </c>
      <c r="E121" s="9" t="s">
        <v>27</v>
      </c>
      <c r="F121" s="9">
        <v>7025</v>
      </c>
      <c r="G121" s="45"/>
      <c r="H121" s="45">
        <f t="shared" si="0"/>
        <v>0</v>
      </c>
    </row>
    <row r="122" spans="1:8" ht="44.25" customHeight="1" hidden="1">
      <c r="A122" s="71" t="s">
        <v>144</v>
      </c>
      <c r="B122" s="72"/>
      <c r="C122" s="73"/>
      <c r="D122" s="44" t="s">
        <v>148</v>
      </c>
      <c r="E122" s="9" t="s">
        <v>27</v>
      </c>
      <c r="F122" s="9">
        <v>7026</v>
      </c>
      <c r="G122" s="45"/>
      <c r="H122" s="45">
        <f t="shared" si="0"/>
        <v>0</v>
      </c>
    </row>
    <row r="123" spans="1:8" ht="44.25" customHeight="1">
      <c r="A123" s="71" t="s">
        <v>145</v>
      </c>
      <c r="B123" s="72"/>
      <c r="C123" s="73"/>
      <c r="D123" s="44" t="s">
        <v>151</v>
      </c>
      <c r="E123" s="9" t="s">
        <v>27</v>
      </c>
      <c r="F123" s="59" t="s">
        <v>143</v>
      </c>
      <c r="G123" s="45">
        <f>G143+G147</f>
        <v>138000</v>
      </c>
      <c r="H123" s="45">
        <f t="shared" si="0"/>
        <v>138000</v>
      </c>
    </row>
    <row r="124" spans="1:8" ht="44.25" customHeight="1">
      <c r="A124" s="71" t="s">
        <v>145</v>
      </c>
      <c r="B124" s="72"/>
      <c r="C124" s="73"/>
      <c r="D124" s="44" t="s">
        <v>151</v>
      </c>
      <c r="E124" s="9" t="s">
        <v>27</v>
      </c>
      <c r="F124" s="59" t="s">
        <v>153</v>
      </c>
      <c r="G124" s="45">
        <f>G144+G148</f>
        <v>46000</v>
      </c>
      <c r="H124" s="45">
        <f>G124</f>
        <v>46000</v>
      </c>
    </row>
    <row r="125" spans="1:8" ht="44.25" customHeight="1">
      <c r="A125" s="71" t="s">
        <v>155</v>
      </c>
      <c r="B125" s="72"/>
      <c r="C125" s="73"/>
      <c r="D125" s="44" t="s">
        <v>151</v>
      </c>
      <c r="E125" s="9" t="s">
        <v>27</v>
      </c>
      <c r="F125" s="59" t="s">
        <v>154</v>
      </c>
      <c r="G125" s="45">
        <f>G161+G170</f>
        <v>95000</v>
      </c>
      <c r="H125" s="45">
        <f>G125</f>
        <v>95000</v>
      </c>
    </row>
    <row r="126" spans="1:8" ht="44.25" customHeight="1">
      <c r="A126" s="71" t="s">
        <v>159</v>
      </c>
      <c r="B126" s="72"/>
      <c r="C126" s="73"/>
      <c r="D126" s="44" t="s">
        <v>151</v>
      </c>
      <c r="E126" s="9" t="s">
        <v>27</v>
      </c>
      <c r="F126" s="59" t="s">
        <v>157</v>
      </c>
      <c r="G126" s="45">
        <v>142800</v>
      </c>
      <c r="H126" s="45">
        <f>G126</f>
        <v>142800</v>
      </c>
    </row>
    <row r="127" spans="1:8" ht="44.25" customHeight="1">
      <c r="A127" s="71" t="s">
        <v>160</v>
      </c>
      <c r="B127" s="72"/>
      <c r="C127" s="73"/>
      <c r="D127" s="44" t="s">
        <v>151</v>
      </c>
      <c r="E127" s="9" t="s">
        <v>27</v>
      </c>
      <c r="F127" s="59" t="s">
        <v>158</v>
      </c>
      <c r="G127" s="45">
        <v>89097</v>
      </c>
      <c r="H127" s="45">
        <f>G127</f>
        <v>89097</v>
      </c>
    </row>
    <row r="128" spans="1:8" ht="15.75" customHeight="1">
      <c r="A128" s="68" t="s">
        <v>42</v>
      </c>
      <c r="B128" s="69"/>
      <c r="C128" s="70"/>
      <c r="D128" s="23"/>
      <c r="E128" s="9"/>
      <c r="F128" s="9"/>
      <c r="G128" s="45">
        <f>G118+G119+G123+G124+G125+G126+G127</f>
        <v>20088697</v>
      </c>
      <c r="H128" s="45">
        <f t="shared" si="0"/>
        <v>20088697</v>
      </c>
    </row>
    <row r="129" spans="1:8" ht="33" customHeight="1">
      <c r="A129" s="68" t="s">
        <v>116</v>
      </c>
      <c r="B129" s="69"/>
      <c r="C129" s="70"/>
      <c r="D129" s="23" t="s">
        <v>121</v>
      </c>
      <c r="E129" s="9" t="s">
        <v>27</v>
      </c>
      <c r="F129" s="9"/>
      <c r="G129" s="45"/>
      <c r="H129" s="45">
        <f t="shared" si="0"/>
        <v>0</v>
      </c>
    </row>
    <row r="130" spans="1:8" ht="16.5" customHeight="1" hidden="1">
      <c r="A130" s="68" t="s">
        <v>5</v>
      </c>
      <c r="B130" s="69"/>
      <c r="C130" s="70"/>
      <c r="D130" s="23"/>
      <c r="E130" s="9" t="s">
        <v>27</v>
      </c>
      <c r="F130" s="9"/>
      <c r="G130" s="45"/>
      <c r="H130" s="45"/>
    </row>
    <row r="131" spans="1:8" ht="16.5" customHeight="1" hidden="1">
      <c r="A131" s="68" t="s">
        <v>37</v>
      </c>
      <c r="B131" s="69"/>
      <c r="C131" s="70"/>
      <c r="D131" s="23"/>
      <c r="E131" s="9" t="s">
        <v>27</v>
      </c>
      <c r="F131" s="9"/>
      <c r="G131" s="45"/>
      <c r="H131" s="45"/>
    </row>
    <row r="132" spans="1:8" ht="16.5" customHeight="1" hidden="1">
      <c r="A132" s="68" t="s">
        <v>38</v>
      </c>
      <c r="B132" s="69"/>
      <c r="C132" s="70"/>
      <c r="D132" s="23"/>
      <c r="E132" s="9" t="s">
        <v>27</v>
      </c>
      <c r="F132" s="9"/>
      <c r="G132" s="45"/>
      <c r="H132" s="45"/>
    </row>
    <row r="133" spans="1:8" ht="16.5" customHeight="1" hidden="1">
      <c r="A133" s="22"/>
      <c r="B133" s="19"/>
      <c r="C133" s="23"/>
      <c r="D133" s="23"/>
      <c r="E133" s="9"/>
      <c r="F133" s="9"/>
      <c r="G133" s="45"/>
      <c r="H133" s="45"/>
    </row>
    <row r="134" spans="1:8" ht="33" customHeight="1">
      <c r="A134" s="68" t="s">
        <v>39</v>
      </c>
      <c r="B134" s="69"/>
      <c r="C134" s="70"/>
      <c r="D134" s="23" t="s">
        <v>122</v>
      </c>
      <c r="E134" s="9" t="s">
        <v>27</v>
      </c>
      <c r="F134" s="9"/>
      <c r="G134" s="45">
        <v>0</v>
      </c>
      <c r="H134" s="45">
        <v>0</v>
      </c>
    </row>
    <row r="135" spans="1:8" ht="15" customHeight="1">
      <c r="A135" s="68" t="s">
        <v>5</v>
      </c>
      <c r="B135" s="69"/>
      <c r="C135" s="70"/>
      <c r="D135" s="32"/>
      <c r="E135" s="31" t="s">
        <v>27</v>
      </c>
      <c r="F135" s="31"/>
      <c r="G135" s="46"/>
      <c r="H135" s="46"/>
    </row>
    <row r="136" spans="1:8" ht="18" customHeight="1">
      <c r="A136" s="68"/>
      <c r="B136" s="69"/>
      <c r="C136" s="70"/>
      <c r="D136" s="23"/>
      <c r="E136" s="9"/>
      <c r="F136" s="9"/>
      <c r="G136" s="45"/>
      <c r="H136" s="45"/>
    </row>
    <row r="137" spans="1:8" ht="36" customHeight="1">
      <c r="A137" s="68" t="s">
        <v>26</v>
      </c>
      <c r="B137" s="69"/>
      <c r="C137" s="70"/>
      <c r="D137" s="23"/>
      <c r="E137" s="9" t="s">
        <v>27</v>
      </c>
      <c r="F137" s="9"/>
      <c r="G137" s="45">
        <v>0</v>
      </c>
      <c r="H137" s="45">
        <v>0</v>
      </c>
    </row>
    <row r="138" spans="1:9" s="20" customFormat="1" ht="13.5" customHeight="1">
      <c r="A138" s="74" t="s">
        <v>6</v>
      </c>
      <c r="B138" s="75"/>
      <c r="C138" s="76"/>
      <c r="D138" s="34"/>
      <c r="E138" s="12">
        <v>900</v>
      </c>
      <c r="F138" s="12"/>
      <c r="G138" s="47">
        <f>G140+G149+G163+G166</f>
        <v>20352609.3</v>
      </c>
      <c r="H138" s="47">
        <f>G138</f>
        <v>20352609.3</v>
      </c>
      <c r="I138" s="64"/>
    </row>
    <row r="139" spans="1:8" ht="14.25" customHeight="1">
      <c r="A139" s="68" t="s">
        <v>5</v>
      </c>
      <c r="B139" s="69"/>
      <c r="C139" s="70"/>
      <c r="D139" s="23"/>
      <c r="E139" s="9"/>
      <c r="F139" s="9"/>
      <c r="G139" s="45"/>
      <c r="H139" s="45">
        <f aca="true" t="shared" si="1" ref="H139:H171">G139</f>
        <v>0</v>
      </c>
    </row>
    <row r="140" spans="1:8" s="20" customFormat="1" ht="30" customHeight="1">
      <c r="A140" s="99" t="s">
        <v>79</v>
      </c>
      <c r="B140" s="100"/>
      <c r="C140" s="101"/>
      <c r="D140" s="51"/>
      <c r="E140" s="49">
        <v>210</v>
      </c>
      <c r="F140" s="49"/>
      <c r="G140" s="47">
        <f>G142+G143+G144+G145+G146+G147+G148</f>
        <v>16265600</v>
      </c>
      <c r="H140" s="47">
        <f t="shared" si="1"/>
        <v>16265600</v>
      </c>
    </row>
    <row r="141" spans="1:8" ht="16.5" customHeight="1">
      <c r="A141" s="71" t="s">
        <v>1</v>
      </c>
      <c r="B141" s="72"/>
      <c r="C141" s="72"/>
      <c r="D141" s="44"/>
      <c r="E141" s="19"/>
      <c r="F141" s="19"/>
      <c r="G141" s="48"/>
      <c r="H141" s="45">
        <f t="shared" si="1"/>
        <v>0</v>
      </c>
    </row>
    <row r="142" spans="1:8" ht="31.5" customHeight="1">
      <c r="A142" s="68" t="s">
        <v>29</v>
      </c>
      <c r="B142" s="69"/>
      <c r="C142" s="70"/>
      <c r="D142" s="44" t="s">
        <v>148</v>
      </c>
      <c r="E142" s="17">
        <v>211</v>
      </c>
      <c r="F142" s="17">
        <v>7000</v>
      </c>
      <c r="G142" s="54">
        <v>12228600</v>
      </c>
      <c r="H142" s="45">
        <f t="shared" si="1"/>
        <v>12228600</v>
      </c>
    </row>
    <row r="143" spans="1:8" ht="31.5" customHeight="1">
      <c r="A143" s="68" t="s">
        <v>29</v>
      </c>
      <c r="B143" s="69"/>
      <c r="C143" s="70"/>
      <c r="D143" s="44" t="s">
        <v>148</v>
      </c>
      <c r="E143" s="17">
        <v>211</v>
      </c>
      <c r="F143" s="59" t="s">
        <v>143</v>
      </c>
      <c r="G143" s="54">
        <v>106000</v>
      </c>
      <c r="H143" s="45">
        <f>G143</f>
        <v>106000</v>
      </c>
    </row>
    <row r="144" spans="1:8" ht="31.5" customHeight="1">
      <c r="A144" s="68" t="s">
        <v>29</v>
      </c>
      <c r="B144" s="69"/>
      <c r="C144" s="70"/>
      <c r="D144" s="44" t="s">
        <v>148</v>
      </c>
      <c r="E144" s="17">
        <v>211</v>
      </c>
      <c r="F144" s="59" t="s">
        <v>153</v>
      </c>
      <c r="G144" s="54">
        <v>35300</v>
      </c>
      <c r="H144" s="45">
        <f>G144</f>
        <v>35300</v>
      </c>
    </row>
    <row r="145" spans="1:8" ht="31.5" customHeight="1">
      <c r="A145" s="102" t="s">
        <v>30</v>
      </c>
      <c r="B145" s="103"/>
      <c r="C145" s="104"/>
      <c r="D145" s="44" t="s">
        <v>148</v>
      </c>
      <c r="E145" s="17">
        <v>212</v>
      </c>
      <c r="F145" s="17">
        <v>1000</v>
      </c>
      <c r="G145" s="54">
        <v>160000</v>
      </c>
      <c r="H145" s="45">
        <f t="shared" si="1"/>
        <v>160000</v>
      </c>
    </row>
    <row r="146" spans="1:8" ht="33.75" customHeight="1">
      <c r="A146" s="68" t="s">
        <v>31</v>
      </c>
      <c r="B146" s="69"/>
      <c r="C146" s="70"/>
      <c r="D146" s="44" t="s">
        <v>148</v>
      </c>
      <c r="E146" s="17">
        <v>213</v>
      </c>
      <c r="F146" s="17">
        <v>7000</v>
      </c>
      <c r="G146" s="54">
        <v>3693000</v>
      </c>
      <c r="H146" s="45">
        <f t="shared" si="1"/>
        <v>3693000</v>
      </c>
    </row>
    <row r="147" spans="1:8" ht="33.75" customHeight="1">
      <c r="A147" s="68" t="s">
        <v>31</v>
      </c>
      <c r="B147" s="69"/>
      <c r="C147" s="70"/>
      <c r="D147" s="44" t="s">
        <v>148</v>
      </c>
      <c r="E147" s="17">
        <v>213</v>
      </c>
      <c r="F147" s="59" t="s">
        <v>143</v>
      </c>
      <c r="G147" s="54">
        <v>32000</v>
      </c>
      <c r="H147" s="45">
        <f t="shared" si="1"/>
        <v>32000</v>
      </c>
    </row>
    <row r="148" spans="1:8" ht="33.75" customHeight="1">
      <c r="A148" s="68" t="s">
        <v>31</v>
      </c>
      <c r="B148" s="69"/>
      <c r="C148" s="70"/>
      <c r="D148" s="44" t="s">
        <v>148</v>
      </c>
      <c r="E148" s="17">
        <v>213</v>
      </c>
      <c r="F148" s="59" t="s">
        <v>153</v>
      </c>
      <c r="G148" s="54">
        <v>10700</v>
      </c>
      <c r="H148" s="45">
        <f>G148</f>
        <v>10700</v>
      </c>
    </row>
    <row r="149" spans="1:8" s="20" customFormat="1" ht="16.5" customHeight="1">
      <c r="A149" s="74" t="s">
        <v>80</v>
      </c>
      <c r="B149" s="75"/>
      <c r="C149" s="76"/>
      <c r="D149" s="44"/>
      <c r="E149" s="49">
        <v>220</v>
      </c>
      <c r="F149" s="49"/>
      <c r="G149" s="55">
        <f>G151+G152+G153+G154+G156+G157+G158+G159+G161+G162</f>
        <v>3159197</v>
      </c>
      <c r="H149" s="47">
        <f t="shared" si="1"/>
        <v>3159197</v>
      </c>
    </row>
    <row r="150" spans="1:8" ht="16.5" customHeight="1">
      <c r="A150" s="71" t="s">
        <v>1</v>
      </c>
      <c r="B150" s="72"/>
      <c r="C150" s="73"/>
      <c r="D150" s="44"/>
      <c r="E150" s="17"/>
      <c r="F150" s="17"/>
      <c r="G150" s="54"/>
      <c r="H150" s="45">
        <f t="shared" si="1"/>
        <v>0</v>
      </c>
    </row>
    <row r="151" spans="1:8" ht="31.5" customHeight="1">
      <c r="A151" s="68" t="s">
        <v>32</v>
      </c>
      <c r="B151" s="69"/>
      <c r="C151" s="70"/>
      <c r="D151" s="44" t="s">
        <v>148</v>
      </c>
      <c r="E151" s="17">
        <v>221</v>
      </c>
      <c r="F151" s="17">
        <v>7000</v>
      </c>
      <c r="G151" s="54">
        <v>108000</v>
      </c>
      <c r="H151" s="45">
        <f t="shared" si="1"/>
        <v>108000</v>
      </c>
    </row>
    <row r="152" spans="1:8" ht="31.5" customHeight="1">
      <c r="A152" s="68" t="s">
        <v>32</v>
      </c>
      <c r="B152" s="69"/>
      <c r="C152" s="70"/>
      <c r="D152" s="44" t="s">
        <v>148</v>
      </c>
      <c r="E152" s="17">
        <v>221</v>
      </c>
      <c r="F152" s="17">
        <v>1000</v>
      </c>
      <c r="G152" s="54">
        <v>10000</v>
      </c>
      <c r="H152" s="45">
        <f t="shared" si="1"/>
        <v>10000</v>
      </c>
    </row>
    <row r="153" spans="1:8" ht="31.5" customHeight="1">
      <c r="A153" s="68" t="s">
        <v>33</v>
      </c>
      <c r="B153" s="69"/>
      <c r="C153" s="70"/>
      <c r="D153" s="44" t="s">
        <v>148</v>
      </c>
      <c r="E153" s="17">
        <v>222</v>
      </c>
      <c r="F153" s="17"/>
      <c r="G153" s="54">
        <f>48000-14000</f>
        <v>34000</v>
      </c>
      <c r="H153" s="45">
        <f t="shared" si="1"/>
        <v>34000</v>
      </c>
    </row>
    <row r="154" spans="1:8" ht="31.5" customHeight="1">
      <c r="A154" s="68" t="s">
        <v>34</v>
      </c>
      <c r="B154" s="69"/>
      <c r="C154" s="70"/>
      <c r="D154" s="44" t="s">
        <v>148</v>
      </c>
      <c r="E154" s="17">
        <v>223</v>
      </c>
      <c r="F154" s="17">
        <v>1000</v>
      </c>
      <c r="G154" s="54">
        <v>2517300</v>
      </c>
      <c r="H154" s="45">
        <f t="shared" si="1"/>
        <v>2517300</v>
      </c>
    </row>
    <row r="155" spans="1:8" ht="30" customHeight="1" hidden="1">
      <c r="A155" s="68" t="s">
        <v>35</v>
      </c>
      <c r="B155" s="69"/>
      <c r="C155" s="70"/>
      <c r="D155" s="44" t="s">
        <v>148</v>
      </c>
      <c r="E155" s="17">
        <v>224</v>
      </c>
      <c r="F155" s="17"/>
      <c r="G155" s="54"/>
      <c r="H155" s="45">
        <f t="shared" si="1"/>
        <v>0</v>
      </c>
    </row>
    <row r="156" spans="1:8" ht="31.5" customHeight="1">
      <c r="A156" s="68" t="s">
        <v>34</v>
      </c>
      <c r="B156" s="69"/>
      <c r="C156" s="70"/>
      <c r="D156" s="44" t="s">
        <v>148</v>
      </c>
      <c r="E156" s="17">
        <v>223</v>
      </c>
      <c r="F156" s="17"/>
      <c r="G156" s="54">
        <v>114900</v>
      </c>
      <c r="H156" s="45">
        <f>G156</f>
        <v>114900</v>
      </c>
    </row>
    <row r="157" spans="1:8" ht="30.75" customHeight="1">
      <c r="A157" s="68" t="s">
        <v>36</v>
      </c>
      <c r="B157" s="69"/>
      <c r="C157" s="70"/>
      <c r="D157" s="44" t="s">
        <v>148</v>
      </c>
      <c r="E157" s="17">
        <v>225</v>
      </c>
      <c r="F157" s="17">
        <v>1000</v>
      </c>
      <c r="G157" s="54">
        <v>30800</v>
      </c>
      <c r="H157" s="45">
        <f t="shared" si="1"/>
        <v>30800</v>
      </c>
    </row>
    <row r="158" spans="1:8" ht="30.75" customHeight="1">
      <c r="A158" s="68" t="s">
        <v>36</v>
      </c>
      <c r="B158" s="69"/>
      <c r="C158" s="70"/>
      <c r="D158" s="44" t="s">
        <v>148</v>
      </c>
      <c r="E158" s="17">
        <v>225</v>
      </c>
      <c r="F158" s="17"/>
      <c r="G158" s="54">
        <v>84600</v>
      </c>
      <c r="H158" s="45">
        <f t="shared" si="1"/>
        <v>84600</v>
      </c>
    </row>
    <row r="159" spans="1:8" ht="31.5" customHeight="1">
      <c r="A159" s="68" t="s">
        <v>130</v>
      </c>
      <c r="B159" s="69"/>
      <c r="C159" s="70"/>
      <c r="D159" s="44" t="s">
        <v>148</v>
      </c>
      <c r="E159" s="17">
        <v>226</v>
      </c>
      <c r="F159" s="17">
        <v>1000</v>
      </c>
      <c r="G159" s="54">
        <v>75500</v>
      </c>
      <c r="H159" s="45">
        <f t="shared" si="1"/>
        <v>75500</v>
      </c>
    </row>
    <row r="160" spans="1:8" ht="31.5" customHeight="1" hidden="1">
      <c r="A160" s="68" t="s">
        <v>130</v>
      </c>
      <c r="B160" s="69"/>
      <c r="C160" s="70"/>
      <c r="D160" s="44" t="s">
        <v>148</v>
      </c>
      <c r="E160" s="17">
        <v>226</v>
      </c>
      <c r="F160" s="17">
        <v>7025</v>
      </c>
      <c r="G160" s="54"/>
      <c r="H160" s="45">
        <f>G160</f>
        <v>0</v>
      </c>
    </row>
    <row r="161" spans="1:8" ht="31.5" customHeight="1">
      <c r="A161" s="68" t="s">
        <v>130</v>
      </c>
      <c r="B161" s="69"/>
      <c r="C161" s="70"/>
      <c r="D161" s="44" t="s">
        <v>148</v>
      </c>
      <c r="E161" s="17">
        <v>226</v>
      </c>
      <c r="F161" s="17">
        <v>7022</v>
      </c>
      <c r="G161" s="54">
        <v>95000</v>
      </c>
      <c r="H161" s="45">
        <f>G161</f>
        <v>95000</v>
      </c>
    </row>
    <row r="162" spans="1:8" ht="31.5" customHeight="1">
      <c r="A162" s="68" t="s">
        <v>130</v>
      </c>
      <c r="B162" s="69"/>
      <c r="C162" s="70"/>
      <c r="D162" s="44" t="s">
        <v>148</v>
      </c>
      <c r="E162" s="17">
        <v>226</v>
      </c>
      <c r="F162" s="17">
        <v>7025</v>
      </c>
      <c r="G162" s="54">
        <v>89097</v>
      </c>
      <c r="H162" s="45">
        <f>G162</f>
        <v>89097</v>
      </c>
    </row>
    <row r="163" spans="1:8" s="20" customFormat="1" ht="31.5" customHeight="1">
      <c r="A163" s="74" t="s">
        <v>131</v>
      </c>
      <c r="B163" s="75"/>
      <c r="C163" s="76"/>
      <c r="D163" s="44" t="s">
        <v>148</v>
      </c>
      <c r="E163" s="49">
        <v>290</v>
      </c>
      <c r="F163" s="49">
        <v>1000</v>
      </c>
      <c r="G163" s="55">
        <v>20000</v>
      </c>
      <c r="H163" s="47">
        <f t="shared" si="1"/>
        <v>20000</v>
      </c>
    </row>
    <row r="164" spans="1:8" s="20" customFormat="1" ht="31.5" customHeight="1" hidden="1">
      <c r="A164" s="60"/>
      <c r="B164" s="61"/>
      <c r="C164" s="34"/>
      <c r="D164" s="44" t="s">
        <v>148</v>
      </c>
      <c r="E164" s="49">
        <v>290</v>
      </c>
      <c r="F164" s="49">
        <v>7026</v>
      </c>
      <c r="G164" s="55"/>
      <c r="H164" s="47">
        <f>G164</f>
        <v>0</v>
      </c>
    </row>
    <row r="165" spans="1:8" s="20" customFormat="1" ht="31.5" customHeight="1">
      <c r="A165" s="74" t="s">
        <v>131</v>
      </c>
      <c r="B165" s="75"/>
      <c r="C165" s="76"/>
      <c r="D165" s="44" t="s">
        <v>148</v>
      </c>
      <c r="E165" s="49">
        <v>290</v>
      </c>
      <c r="F165" s="49"/>
      <c r="G165" s="55">
        <v>0</v>
      </c>
      <c r="H165" s="47">
        <f>G165</f>
        <v>0</v>
      </c>
    </row>
    <row r="166" spans="1:8" s="20" customFormat="1" ht="30.75" customHeight="1">
      <c r="A166" s="74" t="s">
        <v>81</v>
      </c>
      <c r="B166" s="75"/>
      <c r="C166" s="76"/>
      <c r="D166" s="44"/>
      <c r="E166" s="49">
        <v>300</v>
      </c>
      <c r="F166" s="49"/>
      <c r="G166" s="55">
        <f>G167+G168+G169+G170+G171+G172+G173+G176</f>
        <v>907812.3</v>
      </c>
      <c r="H166" s="47">
        <f t="shared" si="1"/>
        <v>907812.3</v>
      </c>
    </row>
    <row r="167" spans="1:8" ht="31.5" customHeight="1">
      <c r="A167" s="68" t="s">
        <v>132</v>
      </c>
      <c r="B167" s="69"/>
      <c r="C167" s="70"/>
      <c r="D167" s="44" t="s">
        <v>148</v>
      </c>
      <c r="E167" s="17">
        <v>310</v>
      </c>
      <c r="F167" s="17">
        <v>7000</v>
      </c>
      <c r="G167" s="54">
        <v>275000</v>
      </c>
      <c r="H167" s="45">
        <f t="shared" si="1"/>
        <v>275000</v>
      </c>
    </row>
    <row r="168" spans="1:11" ht="31.5" customHeight="1">
      <c r="A168" s="68" t="s">
        <v>132</v>
      </c>
      <c r="B168" s="69"/>
      <c r="C168" s="70"/>
      <c r="D168" s="44" t="s">
        <v>148</v>
      </c>
      <c r="E168" s="17">
        <v>310</v>
      </c>
      <c r="F168" s="17">
        <v>1000</v>
      </c>
      <c r="G168" s="54">
        <v>19500</v>
      </c>
      <c r="H168" s="45">
        <f>G168</f>
        <v>19500</v>
      </c>
      <c r="K168" s="62"/>
    </row>
    <row r="169" spans="1:11" ht="31.5" customHeight="1">
      <c r="A169" s="68" t="s">
        <v>132</v>
      </c>
      <c r="B169" s="69"/>
      <c r="C169" s="70"/>
      <c r="D169" s="44" t="s">
        <v>148</v>
      </c>
      <c r="E169" s="17">
        <v>310</v>
      </c>
      <c r="F169" s="17"/>
      <c r="G169" s="54">
        <v>14000</v>
      </c>
      <c r="H169" s="45">
        <f>G169</f>
        <v>14000</v>
      </c>
      <c r="K169" s="62"/>
    </row>
    <row r="170" spans="1:11" ht="31.5" customHeight="1">
      <c r="A170" s="68" t="s">
        <v>132</v>
      </c>
      <c r="B170" s="69"/>
      <c r="C170" s="70"/>
      <c r="D170" s="44" t="s">
        <v>148</v>
      </c>
      <c r="E170" s="17">
        <v>310</v>
      </c>
      <c r="F170" s="17">
        <v>7022</v>
      </c>
      <c r="G170" s="54">
        <v>0</v>
      </c>
      <c r="H170" s="45">
        <f>G170</f>
        <v>0</v>
      </c>
      <c r="K170" s="62"/>
    </row>
    <row r="171" spans="1:11" ht="31.5" customHeight="1">
      <c r="A171" s="68" t="s">
        <v>133</v>
      </c>
      <c r="B171" s="69"/>
      <c r="C171" s="70"/>
      <c r="D171" s="44" t="s">
        <v>148</v>
      </c>
      <c r="E171" s="17">
        <v>340</v>
      </c>
      <c r="F171" s="17">
        <v>7000</v>
      </c>
      <c r="G171" s="54">
        <v>213500</v>
      </c>
      <c r="H171" s="45">
        <f t="shared" si="1"/>
        <v>213500</v>
      </c>
      <c r="K171" s="62"/>
    </row>
    <row r="172" spans="1:8" ht="31.5" customHeight="1">
      <c r="A172" s="68" t="s">
        <v>133</v>
      </c>
      <c r="B172" s="69"/>
      <c r="C172" s="70"/>
      <c r="D172" s="44" t="s">
        <v>148</v>
      </c>
      <c r="E172" s="17">
        <v>340</v>
      </c>
      <c r="F172" s="17">
        <v>7024</v>
      </c>
      <c r="G172" s="54">
        <v>142800</v>
      </c>
      <c r="H172" s="45">
        <f>G172</f>
        <v>142800</v>
      </c>
    </row>
    <row r="173" spans="1:11" ht="31.5" customHeight="1">
      <c r="A173" s="68" t="s">
        <v>133</v>
      </c>
      <c r="B173" s="69"/>
      <c r="C173" s="70"/>
      <c r="D173" s="44" t="s">
        <v>148</v>
      </c>
      <c r="E173" s="17">
        <v>340</v>
      </c>
      <c r="F173" s="17">
        <v>1000</v>
      </c>
      <c r="G173" s="54">
        <v>226600</v>
      </c>
      <c r="H173" s="45">
        <f>G173</f>
        <v>226600</v>
      </c>
      <c r="K173" s="62"/>
    </row>
    <row r="174" spans="1:8" s="20" customFormat="1" ht="30.75" customHeight="1" hidden="1">
      <c r="A174" s="74" t="s">
        <v>134</v>
      </c>
      <c r="B174" s="75"/>
      <c r="C174" s="76"/>
      <c r="D174" s="44" t="s">
        <v>148</v>
      </c>
      <c r="E174" s="49">
        <v>300</v>
      </c>
      <c r="F174" s="49"/>
      <c r="G174" s="55">
        <f>G175</f>
        <v>0</v>
      </c>
      <c r="H174" s="47">
        <f>G174</f>
        <v>0</v>
      </c>
    </row>
    <row r="175" spans="1:8" ht="31.5" customHeight="1" hidden="1">
      <c r="A175" s="68" t="s">
        <v>132</v>
      </c>
      <c r="B175" s="69"/>
      <c r="C175" s="70"/>
      <c r="D175" s="44" t="s">
        <v>148</v>
      </c>
      <c r="E175" s="17">
        <v>310</v>
      </c>
      <c r="F175" s="59"/>
      <c r="G175" s="54"/>
      <c r="H175" s="45">
        <f>G175</f>
        <v>0</v>
      </c>
    </row>
    <row r="176" spans="1:11" ht="31.5" customHeight="1">
      <c r="A176" s="68" t="s">
        <v>133</v>
      </c>
      <c r="B176" s="69"/>
      <c r="C176" s="70"/>
      <c r="D176" s="44" t="s">
        <v>148</v>
      </c>
      <c r="E176" s="17">
        <v>340</v>
      </c>
      <c r="F176" s="17"/>
      <c r="G176" s="54">
        <v>16412.3</v>
      </c>
      <c r="H176" s="45">
        <f>G176</f>
        <v>16412.3</v>
      </c>
      <c r="K176" s="62"/>
    </row>
    <row r="177" spans="1:11" ht="15.75" customHeight="1">
      <c r="A177" s="105" t="s">
        <v>7</v>
      </c>
      <c r="B177" s="106"/>
      <c r="C177" s="107"/>
      <c r="D177" s="33"/>
      <c r="E177" s="18"/>
      <c r="F177" s="18"/>
      <c r="G177" s="54"/>
      <c r="H177" s="45"/>
      <c r="K177" s="62"/>
    </row>
    <row r="178" spans="1:8" ht="28.5" customHeight="1">
      <c r="A178" s="68" t="s">
        <v>8</v>
      </c>
      <c r="B178" s="69"/>
      <c r="C178" s="70"/>
      <c r="D178" s="23"/>
      <c r="E178" s="9" t="s">
        <v>27</v>
      </c>
      <c r="F178" s="9"/>
      <c r="G178" s="54"/>
      <c r="H178" s="45"/>
    </row>
    <row r="179" spans="1:8" ht="28.5" customHeight="1">
      <c r="A179" s="8"/>
      <c r="B179" s="8"/>
      <c r="C179" s="8"/>
      <c r="D179" s="8"/>
      <c r="E179" s="1"/>
      <c r="F179" s="1"/>
      <c r="G179" s="56"/>
      <c r="H179" s="26"/>
    </row>
    <row r="180" spans="1:8" ht="29.25" customHeight="1">
      <c r="A180" s="85" t="s">
        <v>117</v>
      </c>
      <c r="B180" s="85"/>
      <c r="C180" s="85"/>
      <c r="D180" s="85"/>
      <c r="E180" s="85"/>
      <c r="F180" s="4"/>
      <c r="G180" s="57"/>
      <c r="H180" s="52" t="s">
        <v>140</v>
      </c>
    </row>
    <row r="181" spans="1:8" ht="29.25" customHeight="1">
      <c r="A181" s="85" t="s">
        <v>82</v>
      </c>
      <c r="B181" s="85"/>
      <c r="C181" s="85"/>
      <c r="D181" s="4"/>
      <c r="E181" s="4"/>
      <c r="F181" s="4"/>
      <c r="G181" s="58" t="s">
        <v>11</v>
      </c>
      <c r="H181" s="35" t="s">
        <v>10</v>
      </c>
    </row>
    <row r="182" spans="1:8" ht="47.25" customHeight="1">
      <c r="A182" s="85" t="s">
        <v>118</v>
      </c>
      <c r="B182" s="85"/>
      <c r="C182" s="85"/>
      <c r="D182" s="85"/>
      <c r="E182" s="85"/>
      <c r="F182" s="4"/>
      <c r="G182" s="11"/>
      <c r="H182" s="11"/>
    </row>
    <row r="183" spans="1:8" ht="28.5" customHeight="1">
      <c r="A183" s="3"/>
      <c r="B183" s="3"/>
      <c r="C183" s="3"/>
      <c r="D183" s="3"/>
      <c r="G183" s="15" t="s">
        <v>11</v>
      </c>
      <c r="H183" s="35" t="s">
        <v>10</v>
      </c>
    </row>
    <row r="184" spans="1:8" ht="31.5" customHeight="1">
      <c r="A184" s="85" t="s">
        <v>119</v>
      </c>
      <c r="B184" s="85"/>
      <c r="C184" s="85"/>
      <c r="D184" s="85"/>
      <c r="E184" s="85"/>
      <c r="F184" s="4"/>
      <c r="G184" s="21"/>
      <c r="H184" s="53" t="s">
        <v>129</v>
      </c>
    </row>
    <row r="185" spans="7:8" ht="26.25" customHeight="1">
      <c r="G185" s="15" t="s">
        <v>11</v>
      </c>
      <c r="H185" s="35" t="s">
        <v>10</v>
      </c>
    </row>
    <row r="186" spans="1:8" ht="23.25" customHeight="1">
      <c r="A186" s="108" t="s">
        <v>146</v>
      </c>
      <c r="B186" s="108"/>
      <c r="C186" s="108"/>
      <c r="D186" s="108"/>
      <c r="E186" s="108"/>
      <c r="F186" s="41"/>
      <c r="G186" s="21"/>
      <c r="H186" s="53" t="s">
        <v>129</v>
      </c>
    </row>
    <row r="187" spans="1:8" ht="30" customHeight="1">
      <c r="A187" s="108" t="s">
        <v>141</v>
      </c>
      <c r="B187" s="108"/>
      <c r="G187" s="15" t="s">
        <v>11</v>
      </c>
      <c r="H187" s="35" t="s">
        <v>10</v>
      </c>
    </row>
    <row r="191" spans="1:9" s="3" customFormat="1" ht="15" customHeight="1">
      <c r="A191" s="78" t="s">
        <v>161</v>
      </c>
      <c r="B191" s="78"/>
      <c r="C191" s="78"/>
      <c r="G191" s="2"/>
      <c r="H191" s="2"/>
      <c r="I191" s="2"/>
    </row>
    <row r="200" ht="15">
      <c r="B200" s="3"/>
    </row>
    <row r="201" ht="15">
      <c r="B201" s="3"/>
    </row>
  </sheetData>
  <sheetProtection/>
  <mergeCells count="171">
    <mergeCell ref="A161:C161"/>
    <mergeCell ref="A162:C162"/>
    <mergeCell ref="A126:C126"/>
    <mergeCell ref="A127:C127"/>
    <mergeCell ref="A187:B187"/>
    <mergeCell ref="A191:C191"/>
    <mergeCell ref="A143:C143"/>
    <mergeCell ref="A147:C147"/>
    <mergeCell ref="A184:E184"/>
    <mergeCell ref="A186:E186"/>
    <mergeCell ref="A175:C175"/>
    <mergeCell ref="A177:C177"/>
    <mergeCell ref="A180:E180"/>
    <mergeCell ref="A181:C181"/>
    <mergeCell ref="A182:E182"/>
    <mergeCell ref="A171:C171"/>
    <mergeCell ref="A172:C172"/>
    <mergeCell ref="A173:C173"/>
    <mergeCell ref="A174:C174"/>
    <mergeCell ref="A176:C176"/>
    <mergeCell ref="A178:C178"/>
    <mergeCell ref="A169:C169"/>
    <mergeCell ref="A151:C151"/>
    <mergeCell ref="A152:C152"/>
    <mergeCell ref="A157:C157"/>
    <mergeCell ref="A159:C159"/>
    <mergeCell ref="A160:C160"/>
    <mergeCell ref="A166:C166"/>
    <mergeCell ref="A167:C167"/>
    <mergeCell ref="A168:C168"/>
    <mergeCell ref="A163:C163"/>
    <mergeCell ref="A141:C141"/>
    <mergeCell ref="A142:C142"/>
    <mergeCell ref="A145:C145"/>
    <mergeCell ref="A146:C146"/>
    <mergeCell ref="A149:C149"/>
    <mergeCell ref="A150:C150"/>
    <mergeCell ref="A148:C148"/>
    <mergeCell ref="A144:C144"/>
    <mergeCell ref="A155:C155"/>
    <mergeCell ref="A158:C158"/>
    <mergeCell ref="A132:C132"/>
    <mergeCell ref="A134:C134"/>
    <mergeCell ref="A153:C153"/>
    <mergeCell ref="A154:C154"/>
    <mergeCell ref="A135:C135"/>
    <mergeCell ref="A136:C136"/>
    <mergeCell ref="A137:C137"/>
    <mergeCell ref="A138:C138"/>
    <mergeCell ref="A128:C128"/>
    <mergeCell ref="A139:C139"/>
    <mergeCell ref="A124:C124"/>
    <mergeCell ref="A140:C140"/>
    <mergeCell ref="A129:C129"/>
    <mergeCell ref="A122:C122"/>
    <mergeCell ref="A123:C123"/>
    <mergeCell ref="A130:C130"/>
    <mergeCell ref="A131:C131"/>
    <mergeCell ref="A116:C116"/>
    <mergeCell ref="A117:C117"/>
    <mergeCell ref="A118:C118"/>
    <mergeCell ref="A119:C119"/>
    <mergeCell ref="A120:C120"/>
    <mergeCell ref="A121:C121"/>
    <mergeCell ref="A109:G109"/>
    <mergeCell ref="A110:G110"/>
    <mergeCell ref="A111:G111"/>
    <mergeCell ref="A113:H113"/>
    <mergeCell ref="A114:C114"/>
    <mergeCell ref="A115:C115"/>
    <mergeCell ref="A103:G103"/>
    <mergeCell ref="A104:G104"/>
    <mergeCell ref="A105:G105"/>
    <mergeCell ref="A106:G106"/>
    <mergeCell ref="A107:G107"/>
    <mergeCell ref="A108:G108"/>
    <mergeCell ref="A97:G97"/>
    <mergeCell ref="A98:G98"/>
    <mergeCell ref="A99:G99"/>
    <mergeCell ref="A100:G100"/>
    <mergeCell ref="A101:G101"/>
    <mergeCell ref="A102:G102"/>
    <mergeCell ref="A91:G91"/>
    <mergeCell ref="A92:G92"/>
    <mergeCell ref="A93:G93"/>
    <mergeCell ref="A94:G94"/>
    <mergeCell ref="A95:G95"/>
    <mergeCell ref="A96:G96"/>
    <mergeCell ref="A85:G85"/>
    <mergeCell ref="A86:G86"/>
    <mergeCell ref="A87:G87"/>
    <mergeCell ref="A88:G88"/>
    <mergeCell ref="A89:G89"/>
    <mergeCell ref="A90:G90"/>
    <mergeCell ref="A79:G79"/>
    <mergeCell ref="A80:G80"/>
    <mergeCell ref="A81:G81"/>
    <mergeCell ref="A82:G82"/>
    <mergeCell ref="A83:G83"/>
    <mergeCell ref="A84:G84"/>
    <mergeCell ref="A73:G73"/>
    <mergeCell ref="A74:G74"/>
    <mergeCell ref="A75:G75"/>
    <mergeCell ref="A76:G76"/>
    <mergeCell ref="A77:G77"/>
    <mergeCell ref="A78:G78"/>
    <mergeCell ref="A67:G67"/>
    <mergeCell ref="A68:G68"/>
    <mergeCell ref="A69:G69"/>
    <mergeCell ref="A70:G70"/>
    <mergeCell ref="A71:G71"/>
    <mergeCell ref="A72:G72"/>
    <mergeCell ref="A61:G61"/>
    <mergeCell ref="A62:G62"/>
    <mergeCell ref="A63:G63"/>
    <mergeCell ref="A64:G64"/>
    <mergeCell ref="A65:G65"/>
    <mergeCell ref="A66:G66"/>
    <mergeCell ref="A55:G55"/>
    <mergeCell ref="A56:G56"/>
    <mergeCell ref="A57:G57"/>
    <mergeCell ref="A58:G58"/>
    <mergeCell ref="A59:G59"/>
    <mergeCell ref="A60:G60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A37:H37"/>
    <mergeCell ref="A38:H38"/>
    <mergeCell ref="A39:G39"/>
    <mergeCell ref="A40:G40"/>
    <mergeCell ref="A41:G41"/>
    <mergeCell ref="A42:G42"/>
    <mergeCell ref="A30:H30"/>
    <mergeCell ref="A32:H32"/>
    <mergeCell ref="A33:H33"/>
    <mergeCell ref="A34:H34"/>
    <mergeCell ref="A35:H35"/>
    <mergeCell ref="A36:H36"/>
    <mergeCell ref="A20:C20"/>
    <mergeCell ref="D20:E20"/>
    <mergeCell ref="A21:C21"/>
    <mergeCell ref="A22:C24"/>
    <mergeCell ref="D22:F23"/>
    <mergeCell ref="A25:C28"/>
    <mergeCell ref="D25:F27"/>
    <mergeCell ref="F7:H7"/>
    <mergeCell ref="A9:H9"/>
    <mergeCell ref="A10:H10"/>
    <mergeCell ref="A13:F13"/>
    <mergeCell ref="A16:C19"/>
    <mergeCell ref="D16:F19"/>
    <mergeCell ref="A170:C170"/>
    <mergeCell ref="A125:C125"/>
    <mergeCell ref="A156:C156"/>
    <mergeCell ref="A165:C165"/>
    <mergeCell ref="F1:H1"/>
    <mergeCell ref="F2:H2"/>
    <mergeCell ref="F3:H3"/>
    <mergeCell ref="F4:H4"/>
    <mergeCell ref="F5:H5"/>
    <mergeCell ref="F6:H6"/>
  </mergeCells>
  <printOptions/>
  <pageMargins left="0.7874015748031497" right="0" top="0.984251968503937" bottom="0" header="0.2755905511811024" footer="0.1968503937007874"/>
  <pageSetup fitToHeight="5" fitToWidth="1" horizontalDpi="600" verticalDpi="600" orientation="portrait" paperSize="9" scale="76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Пользователь</cp:lastModifiedBy>
  <cp:lastPrinted>2013-09-11T11:46:17Z</cp:lastPrinted>
  <dcterms:created xsi:type="dcterms:W3CDTF">2010-08-09T11:23:33Z</dcterms:created>
  <dcterms:modified xsi:type="dcterms:W3CDTF">2013-09-11T17:33:26Z</dcterms:modified>
  <cp:category/>
  <cp:version/>
  <cp:contentType/>
  <cp:contentStatus/>
</cp:coreProperties>
</file>